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Data Collection" sheetId="1" r:id="rId1"/>
    <sheet name="Total" sheetId="2" r:id="rId2"/>
  </sheets>
  <calcPr calcId="125725"/>
</workbook>
</file>

<file path=xl/calcChain.xml><?xml version="1.0" encoding="utf-8"?>
<calcChain xmlns="http://schemas.openxmlformats.org/spreadsheetml/2006/main">
  <c r="D10" i="2"/>
  <c r="D9"/>
  <c r="D8"/>
  <c r="D7"/>
  <c r="D6"/>
  <c r="D5"/>
  <c r="D26"/>
  <c r="D48"/>
  <c r="D49"/>
  <c r="D50"/>
  <c r="D51"/>
  <c r="D52"/>
  <c r="D54" s="1"/>
  <c r="D27"/>
  <c r="D29" l="1"/>
</calcChain>
</file>

<file path=xl/sharedStrings.xml><?xml version="1.0" encoding="utf-8"?>
<sst xmlns="http://schemas.openxmlformats.org/spreadsheetml/2006/main" count="119" uniqueCount="100">
  <si>
    <t>Code number</t>
  </si>
  <si>
    <t>R001</t>
  </si>
  <si>
    <t>R002</t>
  </si>
  <si>
    <t>R003</t>
  </si>
  <si>
    <t>R004</t>
  </si>
  <si>
    <t>R005</t>
  </si>
  <si>
    <t>R006</t>
  </si>
  <si>
    <t>R007</t>
  </si>
  <si>
    <t>R008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</si>
  <si>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</si>
  <si>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</si>
  <si>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</si>
  <si>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</si>
  <si>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</si>
  <si>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</si>
  <si>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</si>
  <si>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</si>
  <si>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</si>
  <si>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R018</t>
  </si>
  <si>
    <t>R019</t>
  </si>
  <si>
    <t>R020</t>
  </si>
  <si>
    <t>R021</t>
  </si>
  <si>
    <t>R022</t>
  </si>
  <si>
    <t>R023</t>
  </si>
  <si>
    <t>R024</t>
  </si>
  <si>
    <t>R025</t>
  </si>
  <si>
    <t>R026</t>
  </si>
  <si>
    <t>R027</t>
  </si>
  <si>
    <t>R028</t>
  </si>
  <si>
    <t>R029</t>
  </si>
  <si>
    <t>R030</t>
  </si>
  <si>
    <t>R031</t>
  </si>
  <si>
    <t>R032</t>
  </si>
  <si>
    <t>R033</t>
  </si>
  <si>
    <t>R034</t>
  </si>
  <si>
    <t>R035</t>
  </si>
  <si>
    <t>R036</t>
  </si>
  <si>
    <t>R037</t>
  </si>
  <si>
    <t>R038</t>
  </si>
  <si>
    <t>R039</t>
  </si>
  <si>
    <t>R040</t>
  </si>
  <si>
    <t>Other</t>
  </si>
  <si>
    <t>customer per week</t>
  </si>
  <si>
    <t>0 - 100</t>
  </si>
  <si>
    <t>100 - 300</t>
  </si>
  <si>
    <t>300 - 600</t>
  </si>
  <si>
    <t>2000+</t>
  </si>
  <si>
    <t>Annual turnover</t>
  </si>
  <si>
    <t>£200K- £500K</t>
  </si>
  <si>
    <t>£100K - £200K</t>
  </si>
  <si>
    <t>£50K - £100K</t>
  </si>
  <si>
    <t>sales of local</t>
  </si>
  <si>
    <t>0 - 20%</t>
  </si>
  <si>
    <t>20 - 40%</t>
  </si>
  <si>
    <t>40 - 60%</t>
  </si>
  <si>
    <t>60 - 80%</t>
  </si>
  <si>
    <t>80 - 100%</t>
  </si>
  <si>
    <t>Main produce</t>
  </si>
  <si>
    <t>Meat (incl. Fish)</t>
  </si>
  <si>
    <t>Cooked meat</t>
  </si>
  <si>
    <t>Dairy/eggs</t>
  </si>
  <si>
    <t>Fruits/veg</t>
  </si>
  <si>
    <t>Drinks/preserves</t>
  </si>
  <si>
    <t>Bread/baked goods</t>
  </si>
  <si>
    <t>Packaged food</t>
  </si>
  <si>
    <t>600 - 1000</t>
  </si>
  <si>
    <t>1000 - 2000</t>
  </si>
  <si>
    <t>below £50,000</t>
  </si>
  <si>
    <t>over £500K</t>
  </si>
  <si>
    <t>Postcode</t>
  </si>
  <si>
    <t>City/town/village</t>
  </si>
  <si>
    <t>Gender</t>
  </si>
  <si>
    <t>Age category</t>
  </si>
  <si>
    <t>Able to buy the food you'd like to?</t>
  </si>
  <si>
    <t>Key comments</t>
  </si>
  <si>
    <t>Male</t>
  </si>
  <si>
    <t>Female</t>
  </si>
  <si>
    <t>1 = 15-24</t>
  </si>
  <si>
    <t>2 = 25-34</t>
  </si>
  <si>
    <t>3 = 35-44</t>
  </si>
  <si>
    <t>4 = 45-60</t>
  </si>
  <si>
    <t>5 = 60+</t>
  </si>
  <si>
    <t>Yes</t>
  </si>
  <si>
    <t>No</t>
  </si>
  <si>
    <t>Able to buy the food you'd like to buy?</t>
  </si>
  <si>
    <t>Total people</t>
  </si>
  <si>
    <t xml:space="preserve">Age category    </t>
  </si>
  <si>
    <t>How much of what you buy is local?</t>
  </si>
  <si>
    <t>How much local</t>
  </si>
  <si>
    <t>All</t>
  </si>
  <si>
    <t>Most</t>
  </si>
  <si>
    <t>Some</t>
  </si>
  <si>
    <t>Main reasons for buying local food and drink</t>
  </si>
  <si>
    <t>Main reasons</t>
  </si>
  <si>
    <t>Quality</t>
  </si>
  <si>
    <t>Taste</t>
  </si>
  <si>
    <t>Health</t>
  </si>
  <si>
    <t>Environment</t>
  </si>
  <si>
    <t>Economy</t>
  </si>
  <si>
    <t>Main reason for buying local food and drink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</si>
</sst>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49" fontId="1" fillId="2" borderId="6" xfId="0" applyNumberFormat="1" applyFont="1" applyFill="1" applyBorder="1"/>
    <xf numFmtId="0" fontId="0" fillId="0" borderId="12" xfId="0" applyBorder="1"/>
    <xf numFmtId="0" fontId="0" fillId="0" borderId="13" xfId="0" applyBorder="1"/>
    <xf numFmtId="0" fontId="0" fillId="3" borderId="2" xfId="0" applyFill="1" applyBorder="1"/>
    <xf numFmtId="0" fontId="0" fillId="0" borderId="0" xfId="0" applyFill="1" applyBorder="1"/>
    <xf numFmtId="0" fontId="0" fillId="3" borderId="12" xfId="0" applyFill="1" applyBorder="1"/>
    <xf numFmtId="49" fontId="1" fillId="0" borderId="0" xfId="0" applyNumberFormat="1" applyFont="1" applyFill="1" applyBorder="1"/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4" borderId="8" xfId="0" applyFont="1" applyFill="1" applyBorder="1"/>
    <xf numFmtId="0" fontId="0" fillId="0" borderId="8" xfId="0" applyBorder="1"/>
    <xf numFmtId="0" fontId="0" fillId="3" borderId="0" xfId="0" applyFill="1"/>
    <xf numFmtId="0" fontId="0" fillId="3" borderId="4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5" xfId="0" applyFill="1" applyBorder="1"/>
    <xf numFmtId="0" fontId="2" fillId="3" borderId="1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1" fillId="3" borderId="0" xfId="0" applyFont="1" applyFill="1" applyBorder="1"/>
    <xf numFmtId="0" fontId="0" fillId="3" borderId="17" xfId="0" applyFill="1" applyBorder="1"/>
    <xf numFmtId="0" fontId="0" fillId="3" borderId="17" xfId="0" applyFill="1" applyBorder="1" applyAlignment="1">
      <alignment horizontal="right"/>
    </xf>
    <xf numFmtId="0" fontId="0" fillId="3" borderId="18" xfId="0" applyFill="1" applyBorder="1"/>
    <xf numFmtId="0" fontId="0" fillId="4" borderId="17" xfId="0" applyFill="1" applyBorder="1"/>
    <xf numFmtId="0" fontId="0" fillId="0" borderId="0" xfId="0" applyBorder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Gender</a:t>
            </a:r>
          </a:p>
        </c:rich>
      </c:tx>
      <c:layout>
        <c:manualLayout>
          <c:xMode val="edge"/>
          <c:yMode val="edge"/>
          <c:x val="1.6902668416448031E-2"/>
          <c:y val="4.743083003952602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991571408765179"/>
          <c:y val="3.7564904386951634E-2"/>
          <c:w val="0.55555555555555569"/>
          <c:h val="0.87142857142857233"/>
        </c:manualLayout>
      </c:layout>
      <c:pieChart>
        <c:varyColors val="1"/>
        <c:ser>
          <c:idx val="0"/>
          <c:order val="0"/>
          <c:explosion val="2"/>
          <c:cat>
            <c:strRef>
              <c:f>Total!$C$26:$C$27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Total!$D$26:$D$27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81638254234614116"/>
          <c:y val="0.11111271091113616"/>
          <c:w val="0.16661685048931726"/>
          <c:h val="0.25586981627296612"/>
        </c:manualLayout>
      </c:layout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Age category</a:t>
            </a:r>
            <a:endParaRPr lang="en-GB" baseline="0"/>
          </a:p>
        </c:rich>
      </c:tx>
      <c:layout>
        <c:manualLayout>
          <c:xMode val="edge"/>
          <c:yMode val="edge"/>
          <c:x val="1.6902695906181125E-2"/>
          <c:y val="2.0060498302814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27881665065090927"/>
          <c:y val="8.0687802587726523E-2"/>
          <c:w val="0.53248330297510627"/>
          <c:h val="0.939978563772776"/>
        </c:manualLayout>
      </c:layout>
      <c:pieChart>
        <c:varyColors val="1"/>
        <c:ser>
          <c:idx val="0"/>
          <c:order val="0"/>
          <c:explosion val="2"/>
          <c:cat>
            <c:strRef>
              <c:f>Total!$C$48:$C$52</c:f>
              <c:strCache>
                <c:ptCount val="5"/>
                <c:pt idx="0">
                  <c:v>1 = 15-24</c:v>
                </c:pt>
                <c:pt idx="1">
                  <c:v>2 = 25-34</c:v>
                </c:pt>
                <c:pt idx="2">
                  <c:v>3 = 35-44</c:v>
                </c:pt>
                <c:pt idx="3">
                  <c:v>4 = 45-60</c:v>
                </c:pt>
                <c:pt idx="4">
                  <c:v>5 = 60+</c:v>
                </c:pt>
              </c:strCache>
            </c:strRef>
          </c:cat>
          <c:val>
            <c:numRef>
              <c:f>Total!$D$48:$D$52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79867762431335465"/>
          <c:y val="0.24894512819328682"/>
          <c:w val="0.18675042668846731"/>
          <c:h val="0.42781844351567527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Main reason for buying </a:t>
            </a:r>
          </a:p>
          <a:p>
            <a:pPr>
              <a:defRPr/>
            </a:pPr>
            <a:r>
              <a:rPr lang="en-GB"/>
              <a:t>local food and drink</a:t>
            </a:r>
          </a:p>
        </c:rich>
      </c:tx>
      <c:layout>
        <c:manualLayout>
          <c:xMode val="edge"/>
          <c:yMode val="edge"/>
          <c:x val="1.6902668416448038E-2"/>
          <c:y val="4.7430830039526056E-2"/>
        </c:manualLayout>
      </c:layout>
      <c:overlay val="1"/>
    </c:title>
    <c:plotArea>
      <c:layout>
        <c:manualLayout>
          <c:layoutTarget val="inner"/>
          <c:xMode val="edge"/>
          <c:yMode val="edge"/>
          <c:x val="6.848280576949739E-2"/>
          <c:y val="0.20636902887139125"/>
          <c:w val="0.5725561627200968"/>
          <c:h val="0.78583333333333361"/>
        </c:manualLayout>
      </c:layout>
      <c:pieChart>
        <c:varyColors val="1"/>
        <c:ser>
          <c:idx val="0"/>
          <c:order val="0"/>
          <c:explosion val="2"/>
          <c:cat>
            <c:strRef>
              <c:f>Total!$C$5:$C$10</c:f>
              <c:strCache>
                <c:ptCount val="6"/>
                <c:pt idx="0">
                  <c:v>Quality</c:v>
                </c:pt>
                <c:pt idx="1">
                  <c:v>Taste</c:v>
                </c:pt>
                <c:pt idx="2">
                  <c:v>Health</c:v>
                </c:pt>
                <c:pt idx="3">
                  <c:v>Environment</c:v>
                </c:pt>
                <c:pt idx="4">
                  <c:v>Economy</c:v>
                </c:pt>
                <c:pt idx="5">
                  <c:v>Other</c:v>
                </c:pt>
              </c:strCache>
            </c:strRef>
          </c:cat>
          <c:val>
            <c:numRef>
              <c:f>Total!$D$5:$D$10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78480998618342179"/>
          <c:y val="9.0889907418289145E-2"/>
          <c:w val="0.20790403931748982"/>
          <c:h val="0.47477520533813872"/>
        </c:manualLayout>
      </c:layout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47625</xdr:rowOff>
    </xdr:from>
    <xdr:to>
      <xdr:col>12</xdr:col>
      <xdr:colOff>333375</xdr:colOff>
      <xdr:row>39</xdr:row>
      <xdr:rowOff>180975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45</xdr:row>
      <xdr:rowOff>47625</xdr:rowOff>
    </xdr:from>
    <xdr:to>
      <xdr:col>12</xdr:col>
      <xdr:colOff>333375</xdr:colOff>
      <xdr:row>61</xdr:row>
      <xdr:rowOff>66675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1</xdr:row>
      <xdr:rowOff>142875</xdr:rowOff>
    </xdr:from>
    <xdr:to>
      <xdr:col>12</xdr:col>
      <xdr:colOff>371475</xdr:colOff>
      <xdr:row>18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7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10.42578125" customWidth="1"/>
    <col min="2" max="2" width="22.140625" customWidth="1"/>
    <col min="3" max="3" width="12.5703125" customWidth="1"/>
    <col min="4" max="4" width="23.28515625" customWidth="1"/>
    <col min="5" max="5" width="29.5703125" customWidth="1"/>
    <col min="6" max="6" width="14.85546875" customWidth="1"/>
    <col min="7" max="7" width="15.5703125" customWidth="1"/>
    <col min="8" max="8" width="21.5703125" customWidth="1"/>
    <col min="9" max="9" width="63.85546875" customWidth="1"/>
    <col min="10" max="11" width="13.28515625" customWidth="1"/>
    <col min="12" max="12" width="15.42578125" customWidth="1"/>
    <col min="13" max="13" width="13.7109375" customWidth="1"/>
    <col min="14" max="14" width="11.140625" customWidth="1"/>
    <col min="15" max="15" width="11" customWidth="1"/>
    <col min="16" max="16" width="10.85546875" customWidth="1"/>
    <col min="17" max="17" width="14.7109375" customWidth="1"/>
    <col min="18" max="18" width="13.7109375" customWidth="1"/>
    <col min="19" max="19" width="10.85546875" customWidth="1"/>
    <col min="20" max="20" width="16" customWidth="1"/>
  </cols>
  <sheetData>
    <row r="1" spans="1:29" s="1" customFormat="1" ht="39.75" customHeight="1">
      <c r="A1" s="41" t="s">
        <v>0</v>
      </c>
      <c r="B1" s="41" t="s">
        <v>70</v>
      </c>
      <c r="C1" s="41" t="s">
        <v>69</v>
      </c>
      <c r="D1" s="41" t="s">
        <v>87</v>
      </c>
      <c r="E1" s="41" t="s">
        <v>92</v>
      </c>
      <c r="F1" s="41" t="s">
        <v>71</v>
      </c>
      <c r="G1" s="41" t="s">
        <v>72</v>
      </c>
      <c r="H1" s="41" t="s">
        <v>84</v>
      </c>
      <c r="I1" s="41" t="s">
        <v>74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"/>
    </row>
    <row r="2" spans="1:29" s="7" customFormat="1">
      <c r="A2" s="42"/>
      <c r="B2" s="45"/>
      <c r="C2" s="42"/>
      <c r="D2" s="49"/>
      <c r="E2" s="49"/>
      <c r="F2" s="12"/>
      <c r="G2" s="11"/>
      <c r="H2" s="11"/>
      <c r="I2" s="4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</row>
    <row r="3" spans="1:29" s="2" customFormat="1">
      <c r="A3" s="43"/>
      <c r="B3" s="46"/>
      <c r="C3" s="43"/>
      <c r="D3" s="50"/>
      <c r="E3" s="50"/>
      <c r="F3" s="14"/>
      <c r="G3" s="13"/>
      <c r="H3" s="13"/>
      <c r="I3" s="4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5"/>
    </row>
    <row r="4" spans="1:29" s="2" customFormat="1">
      <c r="A4" s="43"/>
      <c r="B4" s="46"/>
      <c r="C4" s="43"/>
      <c r="D4" s="50"/>
      <c r="E4" s="50"/>
      <c r="F4" s="14"/>
      <c r="G4" s="13"/>
      <c r="H4" s="13"/>
      <c r="I4" s="46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5"/>
    </row>
    <row r="5" spans="1:29" s="2" customFormat="1">
      <c r="A5" s="43"/>
      <c r="B5" s="46"/>
      <c r="C5" s="43"/>
      <c r="D5" s="50"/>
      <c r="E5" s="50"/>
      <c r="F5" s="14"/>
      <c r="G5" s="13"/>
      <c r="H5" s="13"/>
      <c r="I5" s="46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5"/>
    </row>
    <row r="6" spans="1:29" s="2" customFormat="1">
      <c r="A6" s="43"/>
      <c r="B6" s="46"/>
      <c r="C6" s="43"/>
      <c r="D6" s="50"/>
      <c r="E6" s="50"/>
      <c r="F6" s="14"/>
      <c r="G6" s="13"/>
      <c r="H6" s="13"/>
      <c r="I6" s="46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5"/>
    </row>
    <row r="7" spans="1:29" s="2" customFormat="1">
      <c r="A7" s="43"/>
      <c r="B7" s="46"/>
      <c r="C7" s="43"/>
      <c r="D7" s="50"/>
      <c r="E7" s="50"/>
      <c r="F7" s="14"/>
      <c r="G7" s="13"/>
      <c r="H7" s="13"/>
      <c r="I7" s="4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5"/>
    </row>
    <row r="8" spans="1:29" s="2" customFormat="1">
      <c r="A8" s="43"/>
      <c r="B8" s="46"/>
      <c r="C8" s="43"/>
      <c r="D8" s="50"/>
      <c r="E8" s="50"/>
      <c r="F8" s="14"/>
      <c r="G8" s="13"/>
      <c r="H8" s="13"/>
      <c r="I8" s="4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5"/>
    </row>
    <row r="9" spans="1:29" s="2" customFormat="1">
      <c r="A9" s="43"/>
      <c r="B9" s="46"/>
      <c r="C9" s="43"/>
      <c r="D9" s="50"/>
      <c r="E9" s="50"/>
      <c r="F9" s="14"/>
      <c r="G9" s="13"/>
      <c r="H9" s="13"/>
      <c r="I9" s="4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5"/>
    </row>
    <row r="10" spans="1:29" s="2" customFormat="1">
      <c r="A10" s="43"/>
      <c r="B10" s="46"/>
      <c r="C10" s="43"/>
      <c r="D10" s="50"/>
      <c r="E10" s="50"/>
      <c r="F10" s="14"/>
      <c r="G10" s="13"/>
      <c r="H10" s="13"/>
      <c r="I10" s="4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5"/>
    </row>
    <row r="11" spans="1:29" s="2" customFormat="1">
      <c r="A11" s="43"/>
      <c r="B11" s="46"/>
      <c r="C11" s="43"/>
      <c r="D11" s="50"/>
      <c r="E11" s="50"/>
      <c r="F11" s="14"/>
      <c r="G11" s="13"/>
      <c r="H11" s="13"/>
      <c r="I11" s="46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5"/>
    </row>
    <row r="12" spans="1:29" s="2" customFormat="1">
      <c r="A12" s="43"/>
      <c r="B12" s="46"/>
      <c r="C12" s="43"/>
      <c r="D12" s="50"/>
      <c r="E12" s="50"/>
      <c r="F12" s="14"/>
      <c r="G12" s="13"/>
      <c r="H12" s="13"/>
      <c r="I12" s="46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5"/>
    </row>
    <row r="13" spans="1:29" s="2" customFormat="1">
      <c r="A13" s="43"/>
      <c r="B13" s="46"/>
      <c r="C13" s="43"/>
      <c r="D13" s="50"/>
      <c r="E13" s="50"/>
      <c r="F13" s="14"/>
      <c r="G13" s="13"/>
      <c r="H13" s="13"/>
      <c r="I13" s="4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5"/>
    </row>
    <row r="14" spans="1:29" s="2" customFormat="1">
      <c r="A14" s="43"/>
      <c r="B14" s="46"/>
      <c r="C14" s="43"/>
      <c r="D14" s="50"/>
      <c r="E14" s="50"/>
      <c r="F14" s="14"/>
      <c r="G14" s="13"/>
      <c r="H14" s="13"/>
      <c r="I14" s="4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5"/>
    </row>
    <row r="15" spans="1:29" s="2" customFormat="1">
      <c r="A15" s="43"/>
      <c r="B15" s="46"/>
      <c r="C15" s="43"/>
      <c r="D15" s="50"/>
      <c r="E15" s="50"/>
      <c r="F15" s="14"/>
      <c r="G15" s="13"/>
      <c r="H15" s="13"/>
      <c r="I15" s="4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5"/>
    </row>
    <row r="16" spans="1:29" s="2" customFormat="1">
      <c r="A16" s="43"/>
      <c r="B16" s="46"/>
      <c r="C16" s="43"/>
      <c r="D16" s="50"/>
      <c r="E16" s="50"/>
      <c r="F16" s="14"/>
      <c r="G16" s="13"/>
      <c r="H16" s="13"/>
      <c r="I16" s="4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5"/>
    </row>
    <row r="17" spans="1:29" s="2" customFormat="1">
      <c r="A17" s="43"/>
      <c r="B17" s="46"/>
      <c r="C17" s="43"/>
      <c r="D17" s="50"/>
      <c r="E17" s="50"/>
      <c r="F17" s="14"/>
      <c r="G17" s="13"/>
      <c r="H17" s="13"/>
      <c r="I17" s="46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5"/>
    </row>
    <row r="18" spans="1:29" s="2" customFormat="1">
      <c r="A18" s="43"/>
      <c r="B18" s="46"/>
      <c r="C18" s="43"/>
      <c r="D18" s="50"/>
      <c r="E18" s="50"/>
      <c r="F18" s="14"/>
      <c r="G18" s="13"/>
      <c r="H18" s="13"/>
      <c r="I18" s="4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5"/>
    </row>
    <row r="19" spans="1:29" s="2" customFormat="1">
      <c r="A19" s="43"/>
      <c r="B19" s="46"/>
      <c r="C19" s="43"/>
      <c r="D19" s="50"/>
      <c r="E19" s="50"/>
      <c r="F19" s="14"/>
      <c r="G19" s="13"/>
      <c r="H19" s="13"/>
      <c r="I19" s="46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5"/>
    </row>
    <row r="20" spans="1:29" s="2" customFormat="1">
      <c r="A20" s="43"/>
      <c r="B20" s="46"/>
      <c r="C20" s="43"/>
      <c r="D20" s="50"/>
      <c r="E20" s="50"/>
      <c r="F20" s="14"/>
      <c r="G20" s="13"/>
      <c r="H20" s="13"/>
      <c r="I20" s="4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5"/>
    </row>
    <row r="21" spans="1:29" s="2" customFormat="1">
      <c r="A21" s="43"/>
      <c r="B21" s="46"/>
      <c r="C21" s="43"/>
      <c r="D21" s="50"/>
      <c r="E21" s="50"/>
      <c r="F21" s="14"/>
      <c r="G21" s="13"/>
      <c r="H21" s="13"/>
      <c r="I21" s="46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5"/>
    </row>
    <row r="22" spans="1:29" s="2" customFormat="1">
      <c r="A22" s="43"/>
      <c r="B22" s="46"/>
      <c r="C22" s="43"/>
      <c r="D22" s="50"/>
      <c r="E22" s="50"/>
      <c r="F22" s="14"/>
      <c r="G22" s="13"/>
      <c r="H22" s="13"/>
      <c r="I22" s="46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5"/>
    </row>
    <row r="23" spans="1:29" s="2" customFormat="1">
      <c r="A23" s="43"/>
      <c r="B23" s="46"/>
      <c r="C23" s="43"/>
      <c r="D23" s="50"/>
      <c r="E23" s="50"/>
      <c r="F23" s="14"/>
      <c r="G23" s="13"/>
      <c r="H23" s="13"/>
      <c r="I23" s="46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"/>
    </row>
    <row r="24" spans="1:29" s="2" customFormat="1">
      <c r="A24" s="43"/>
      <c r="B24" s="46"/>
      <c r="C24" s="43"/>
      <c r="D24" s="50"/>
      <c r="E24" s="50"/>
      <c r="F24" s="14"/>
      <c r="G24" s="13"/>
      <c r="H24" s="13"/>
      <c r="I24" s="46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5"/>
    </row>
    <row r="25" spans="1:29" s="2" customFormat="1">
      <c r="A25" s="43"/>
      <c r="B25" s="46"/>
      <c r="C25" s="43"/>
      <c r="D25" s="50"/>
      <c r="E25" s="50"/>
      <c r="F25" s="14"/>
      <c r="G25" s="13"/>
      <c r="H25" s="13"/>
      <c r="I25" s="46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5"/>
    </row>
    <row r="26" spans="1:29" s="2" customFormat="1">
      <c r="A26" s="43"/>
      <c r="B26" s="46"/>
      <c r="C26" s="43"/>
      <c r="D26" s="50"/>
      <c r="E26" s="50"/>
      <c r="F26" s="14"/>
      <c r="G26" s="13"/>
      <c r="H26" s="13"/>
      <c r="I26" s="46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5"/>
    </row>
    <row r="27" spans="1:29" s="2" customFormat="1">
      <c r="A27" s="43"/>
      <c r="B27" s="46"/>
      <c r="C27" s="43"/>
      <c r="D27" s="50"/>
      <c r="E27" s="50"/>
      <c r="F27" s="14"/>
      <c r="G27" s="13"/>
      <c r="H27" s="13"/>
      <c r="I27" s="4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5"/>
    </row>
    <row r="28" spans="1:29" s="2" customFormat="1">
      <c r="A28" s="43"/>
      <c r="B28" s="46"/>
      <c r="C28" s="43"/>
      <c r="D28" s="50"/>
      <c r="E28" s="50"/>
      <c r="F28" s="14"/>
      <c r="G28" s="13"/>
      <c r="H28" s="13"/>
      <c r="I28" s="46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5"/>
    </row>
    <row r="29" spans="1:29" s="2" customFormat="1">
      <c r="A29" s="43"/>
      <c r="B29" s="46"/>
      <c r="C29" s="43"/>
      <c r="D29" s="50"/>
      <c r="E29" s="50"/>
      <c r="F29" s="14"/>
      <c r="G29" s="13"/>
      <c r="H29" s="13"/>
      <c r="I29" s="4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5"/>
    </row>
    <row r="30" spans="1:29" s="2" customFormat="1">
      <c r="A30" s="43"/>
      <c r="B30" s="46"/>
      <c r="C30" s="43"/>
      <c r="D30" s="50"/>
      <c r="E30" s="50"/>
      <c r="F30" s="14"/>
      <c r="G30" s="13"/>
      <c r="H30" s="13"/>
      <c r="I30" s="4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5"/>
    </row>
    <row r="31" spans="1:29" s="2" customFormat="1">
      <c r="A31" s="43"/>
      <c r="B31" s="46"/>
      <c r="C31" s="43"/>
      <c r="D31" s="50"/>
      <c r="E31" s="50"/>
      <c r="F31" s="14"/>
      <c r="G31" s="13"/>
      <c r="H31" s="13"/>
      <c r="I31" s="4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5"/>
    </row>
    <row r="32" spans="1:29" s="2" customFormat="1">
      <c r="A32" s="43"/>
      <c r="B32" s="46"/>
      <c r="C32" s="43"/>
      <c r="D32" s="50"/>
      <c r="E32" s="50"/>
      <c r="F32" s="14"/>
      <c r="G32" s="13"/>
      <c r="H32" s="13"/>
      <c r="I32" s="46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5"/>
    </row>
    <row r="33" spans="1:29" s="2" customFormat="1">
      <c r="A33" s="43"/>
      <c r="B33" s="46"/>
      <c r="C33" s="43"/>
      <c r="D33" s="50"/>
      <c r="E33" s="50"/>
      <c r="F33" s="14"/>
      <c r="G33" s="13"/>
      <c r="H33" s="13"/>
      <c r="I33" s="46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5"/>
    </row>
    <row r="34" spans="1:29" s="2" customFormat="1">
      <c r="A34" s="43"/>
      <c r="B34" s="46"/>
      <c r="C34" s="43"/>
      <c r="D34" s="50"/>
      <c r="E34" s="50"/>
      <c r="F34" s="14"/>
      <c r="G34" s="13"/>
      <c r="H34" s="13"/>
      <c r="I34" s="46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5"/>
    </row>
    <row r="35" spans="1:29" s="2" customFormat="1">
      <c r="A35" s="43"/>
      <c r="B35" s="46"/>
      <c r="C35" s="43"/>
      <c r="D35" s="50"/>
      <c r="E35" s="50"/>
      <c r="F35" s="14"/>
      <c r="G35" s="13"/>
      <c r="H35" s="13"/>
      <c r="I35" s="46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5"/>
    </row>
    <row r="36" spans="1:29" s="2" customFormat="1">
      <c r="A36" s="43"/>
      <c r="B36" s="46"/>
      <c r="C36" s="43"/>
      <c r="D36" s="50"/>
      <c r="E36" s="50"/>
      <c r="F36" s="14"/>
      <c r="G36" s="13"/>
      <c r="H36" s="13"/>
      <c r="I36" s="4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5"/>
    </row>
    <row r="37" spans="1:29" s="2" customFormat="1">
      <c r="A37" s="43"/>
      <c r="B37" s="46"/>
      <c r="C37" s="43"/>
      <c r="D37" s="50"/>
      <c r="E37" s="50"/>
      <c r="F37" s="14"/>
      <c r="G37" s="13"/>
      <c r="H37" s="13"/>
      <c r="I37" s="46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5"/>
    </row>
    <row r="38" spans="1:29" s="3" customFormat="1" ht="15.75" thickBot="1">
      <c r="A38" s="43"/>
      <c r="B38" s="46"/>
      <c r="C38" s="43"/>
      <c r="D38" s="50"/>
      <c r="E38" s="50"/>
      <c r="F38" s="14"/>
      <c r="G38" s="13"/>
      <c r="H38" s="13"/>
      <c r="I38" s="46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6"/>
    </row>
    <row r="39" spans="1:29">
      <c r="A39" s="43"/>
      <c r="B39" s="46"/>
      <c r="C39" s="43"/>
      <c r="D39" s="50"/>
      <c r="E39" s="50"/>
      <c r="F39" s="14"/>
      <c r="G39" s="13"/>
      <c r="H39" s="13"/>
      <c r="I39" s="46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9">
      <c r="A40" s="43"/>
      <c r="B40" s="46"/>
      <c r="C40" s="43"/>
      <c r="D40" s="50"/>
      <c r="E40" s="50"/>
      <c r="F40" s="14"/>
      <c r="G40" s="13"/>
      <c r="H40" s="13"/>
      <c r="I40" s="46"/>
    </row>
    <row r="41" spans="1:29">
      <c r="A41" s="43"/>
      <c r="B41" s="46"/>
      <c r="C41" s="43"/>
      <c r="D41" s="50"/>
      <c r="E41" s="50"/>
      <c r="F41" s="14"/>
      <c r="G41" s="13"/>
      <c r="H41" s="13"/>
      <c r="I41" s="46"/>
    </row>
    <row r="42" spans="1:29">
      <c r="A42" s="43"/>
      <c r="B42" s="46"/>
      <c r="C42" s="43"/>
      <c r="D42" s="50"/>
      <c r="E42" s="50"/>
      <c r="F42" s="14"/>
      <c r="G42" s="13"/>
      <c r="H42" s="13"/>
      <c r="I42" s="46"/>
    </row>
    <row r="43" spans="1:29">
      <c r="A43" s="43"/>
      <c r="B43" s="46"/>
      <c r="C43" s="43"/>
      <c r="D43" s="50"/>
      <c r="E43" s="50"/>
      <c r="F43" s="14"/>
      <c r="G43" s="13"/>
      <c r="H43" s="13"/>
      <c r="I43" s="46"/>
    </row>
    <row r="44" spans="1:29">
      <c r="A44" s="43"/>
      <c r="B44" s="46"/>
      <c r="C44" s="43"/>
      <c r="D44" s="50"/>
      <c r="E44" s="50"/>
      <c r="F44" s="14"/>
      <c r="G44" s="13"/>
      <c r="H44" s="13"/>
      <c r="I44" s="46"/>
    </row>
    <row r="45" spans="1:29">
      <c r="A45" s="43"/>
      <c r="B45" s="46"/>
      <c r="C45" s="43"/>
      <c r="D45" s="50"/>
      <c r="E45" s="50"/>
      <c r="F45" s="14"/>
      <c r="G45" s="13"/>
      <c r="H45" s="13"/>
      <c r="I45" s="46"/>
    </row>
    <row r="46" spans="1:29">
      <c r="A46" s="43"/>
      <c r="B46" s="46"/>
      <c r="C46" s="43"/>
      <c r="D46" s="50"/>
      <c r="E46" s="50"/>
      <c r="F46" s="14"/>
      <c r="G46" s="13"/>
      <c r="H46" s="13"/>
      <c r="I46" s="46"/>
    </row>
    <row r="47" spans="1:29">
      <c r="A47" s="43"/>
      <c r="B47" s="46"/>
      <c r="C47" s="43"/>
      <c r="D47" s="50"/>
      <c r="E47" s="50"/>
      <c r="F47" s="14"/>
      <c r="G47" s="13"/>
      <c r="H47" s="13"/>
      <c r="I47" s="46"/>
    </row>
    <row r="48" spans="1:29">
      <c r="A48" s="43"/>
      <c r="B48" s="46"/>
      <c r="C48" s="43"/>
      <c r="D48" s="50"/>
      <c r="E48" s="50"/>
      <c r="F48" s="14"/>
      <c r="G48" s="13"/>
      <c r="H48" s="13"/>
      <c r="I48" s="46"/>
    </row>
    <row r="49" spans="1:9">
      <c r="A49" s="43"/>
      <c r="B49" s="46"/>
      <c r="C49" s="43"/>
      <c r="D49" s="50"/>
      <c r="E49" s="50"/>
      <c r="F49" s="14"/>
      <c r="G49" s="13"/>
      <c r="H49" s="13"/>
      <c r="I49" s="46"/>
    </row>
    <row r="50" spans="1:9">
      <c r="A50" s="43"/>
      <c r="B50" s="46"/>
      <c r="C50" s="43"/>
      <c r="D50" s="50"/>
      <c r="E50" s="50"/>
      <c r="F50" s="14"/>
      <c r="G50" s="13"/>
      <c r="H50" s="13"/>
      <c r="I50" s="46"/>
    </row>
    <row r="51" spans="1:9" ht="15.75" thickBot="1">
      <c r="A51" s="44"/>
      <c r="B51" s="47"/>
      <c r="C51" s="44"/>
      <c r="D51" s="51"/>
      <c r="E51" s="51"/>
      <c r="F51" s="16"/>
      <c r="G51" s="15"/>
      <c r="H51" s="15"/>
      <c r="I51" s="47"/>
    </row>
    <row r="53" spans="1:9">
      <c r="B53" s="37"/>
    </row>
    <row r="54" spans="1:9" ht="15" customHeight="1">
      <c r="B54" s="40"/>
    </row>
    <row r="55" spans="1:9" ht="15" customHeight="1">
      <c r="B55" s="40"/>
    </row>
    <row r="56" spans="1:9">
      <c r="B56" s="40"/>
    </row>
    <row r="57" spans="1:9">
      <c r="B57" s="40"/>
    </row>
    <row r="58" spans="1:9">
      <c r="B58" s="40"/>
    </row>
    <row r="59" spans="1:9">
      <c r="B59" s="40"/>
    </row>
    <row r="60" spans="1:9">
      <c r="B60" s="40"/>
    </row>
    <row r="61" spans="1:9">
      <c r="B61" s="40"/>
    </row>
    <row r="62" spans="1:9">
      <c r="B62" s="40"/>
    </row>
    <row r="63" spans="1:9">
      <c r="B63" s="40"/>
    </row>
    <row r="64" spans="1:9">
      <c r="B64" s="40"/>
    </row>
    <row r="65" spans="2:2">
      <c r="B65" s="40"/>
    </row>
    <row r="66" spans="2:2">
      <c r="B66" s="40"/>
    </row>
    <row r="186" spans="1:20">
      <c r="A186" t="s">
        <v>0</v>
      </c>
      <c r="D186" t="s">
        <v>88</v>
      </c>
      <c r="E186" t="s">
        <v>93</v>
      </c>
      <c r="F186" t="s">
        <v>71</v>
      </c>
      <c r="G186" t="s">
        <v>72</v>
      </c>
      <c r="H186" t="s">
        <v>73</v>
      </c>
      <c r="Q186" t="s">
        <v>42</v>
      </c>
      <c r="R186" t="s">
        <v>47</v>
      </c>
      <c r="S186" t="s">
        <v>51</v>
      </c>
      <c r="T186" t="s">
        <v>57</v>
      </c>
    </row>
    <row r="188" spans="1:20">
      <c r="A188" t="s">
        <v>1</v>
      </c>
      <c r="D188" t="s">
        <v>89</v>
      </c>
      <c r="E188" t="s">
        <v>94</v>
      </c>
      <c r="F188" t="s">
        <v>75</v>
      </c>
      <c r="G188" t="s">
        <v>77</v>
      </c>
      <c r="H188" t="s">
        <v>82</v>
      </c>
      <c r="Q188" t="s">
        <v>43</v>
      </c>
      <c r="R188" t="s">
        <v>67</v>
      </c>
      <c r="S188" t="s">
        <v>52</v>
      </c>
      <c r="T188" t="s">
        <v>58</v>
      </c>
    </row>
    <row r="189" spans="1:20">
      <c r="A189" t="s">
        <v>2</v>
      </c>
      <c r="D189" t="s">
        <v>90</v>
      </c>
      <c r="E189" t="s">
        <v>95</v>
      </c>
      <c r="F189" t="s">
        <v>76</v>
      </c>
      <c r="G189" t="s">
        <v>78</v>
      </c>
      <c r="H189" t="s">
        <v>83</v>
      </c>
      <c r="Q189" t="s">
        <v>44</v>
      </c>
      <c r="R189" t="s">
        <v>50</v>
      </c>
      <c r="S189" t="s">
        <v>53</v>
      </c>
      <c r="T189" t="s">
        <v>59</v>
      </c>
    </row>
    <row r="190" spans="1:20">
      <c r="A190" t="s">
        <v>3</v>
      </c>
      <c r="D190" t="s">
        <v>91</v>
      </c>
      <c r="E190" t="s">
        <v>96</v>
      </c>
      <c r="G190" t="s">
        <v>79</v>
      </c>
      <c r="Q190" t="s">
        <v>45</v>
      </c>
      <c r="R190" t="s">
        <v>49</v>
      </c>
      <c r="S190" t="s">
        <v>54</v>
      </c>
      <c r="T190" t="s">
        <v>60</v>
      </c>
    </row>
    <row r="191" spans="1:20">
      <c r="A191" t="s">
        <v>4</v>
      </c>
      <c r="E191" t="s">
        <v>97</v>
      </c>
      <c r="G191" t="s">
        <v>80</v>
      </c>
      <c r="Q191" t="s">
        <v>65</v>
      </c>
      <c r="R191" t="s">
        <v>48</v>
      </c>
      <c r="S191" t="s">
        <v>55</v>
      </c>
      <c r="T191" t="s">
        <v>61</v>
      </c>
    </row>
    <row r="192" spans="1:20">
      <c r="A192" t="s">
        <v>5</v>
      </c>
      <c r="E192" t="s">
        <v>98</v>
      </c>
      <c r="G192" t="s">
        <v>81</v>
      </c>
      <c r="Q192" t="s">
        <v>66</v>
      </c>
      <c r="R192" t="s">
        <v>68</v>
      </c>
      <c r="S192" t="s">
        <v>56</v>
      </c>
      <c r="T192" t="s">
        <v>62</v>
      </c>
    </row>
    <row r="193" spans="1:20">
      <c r="A193" t="s">
        <v>6</v>
      </c>
      <c r="E193" t="s">
        <v>41</v>
      </c>
      <c r="Q193" t="s">
        <v>46</v>
      </c>
      <c r="T193" t="s">
        <v>63</v>
      </c>
    </row>
    <row r="194" spans="1:20">
      <c r="A194" t="s">
        <v>7</v>
      </c>
      <c r="T194" t="s">
        <v>64</v>
      </c>
    </row>
    <row r="195" spans="1:20">
      <c r="A195" t="s">
        <v>8</v>
      </c>
      <c r="T195" t="s">
        <v>41</v>
      </c>
    </row>
    <row r="196" spans="1:20">
      <c r="A196" t="s">
        <v>9</v>
      </c>
    </row>
    <row r="197" spans="1:20">
      <c r="A197" t="s">
        <v>10</v>
      </c>
    </row>
    <row r="198" spans="1:20">
      <c r="A198" t="s">
        <v>11</v>
      </c>
    </row>
    <row r="199" spans="1:20">
      <c r="A199" t="s">
        <v>12</v>
      </c>
    </row>
    <row r="200" spans="1:20">
      <c r="A200" t="s">
        <v>13</v>
      </c>
    </row>
    <row r="201" spans="1:20">
      <c r="A201" t="s">
        <v>14</v>
      </c>
    </row>
    <row r="202" spans="1:20">
      <c r="A202" t="s">
        <v>15</v>
      </c>
    </row>
    <row r="203" spans="1:20">
      <c r="A203" t="s">
        <v>16</v>
      </c>
    </row>
    <row r="204" spans="1:20">
      <c r="A204" t="s">
        <v>17</v>
      </c>
    </row>
    <row r="205" spans="1:20">
      <c r="A205" t="s">
        <v>18</v>
      </c>
    </row>
    <row r="206" spans="1:20">
      <c r="A206" t="s">
        <v>19</v>
      </c>
    </row>
    <row r="207" spans="1:20">
      <c r="A207" t="s">
        <v>20</v>
      </c>
    </row>
    <row r="208" spans="1:20">
      <c r="A208" t="s">
        <v>21</v>
      </c>
    </row>
    <row r="209" spans="1:1">
      <c r="A209" t="s">
        <v>22</v>
      </c>
    </row>
    <row r="210" spans="1:1">
      <c r="A210" t="s">
        <v>23</v>
      </c>
    </row>
    <row r="211" spans="1:1">
      <c r="A211" t="s">
        <v>24</v>
      </c>
    </row>
    <row r="212" spans="1:1">
      <c r="A212" t="s">
        <v>25</v>
      </c>
    </row>
    <row r="213" spans="1:1">
      <c r="A213" t="s">
        <v>26</v>
      </c>
    </row>
    <row r="214" spans="1:1">
      <c r="A214" t="s">
        <v>27</v>
      </c>
    </row>
    <row r="215" spans="1:1">
      <c r="A215" t="s">
        <v>28</v>
      </c>
    </row>
    <row r="216" spans="1:1">
      <c r="A216" t="s">
        <v>29</v>
      </c>
    </row>
    <row r="217" spans="1:1">
      <c r="A217" t="s">
        <v>30</v>
      </c>
    </row>
    <row r="218" spans="1:1">
      <c r="A218" t="s">
        <v>31</v>
      </c>
    </row>
    <row r="219" spans="1:1">
      <c r="A219" t="s">
        <v>32</v>
      </c>
    </row>
    <row r="220" spans="1:1">
      <c r="A220" t="s">
        <v>33</v>
      </c>
    </row>
    <row r="221" spans="1:1">
      <c r="A221" t="s">
        <v>34</v>
      </c>
    </row>
    <row r="222" spans="1:1">
      <c r="A222" t="s">
        <v>35</v>
      </c>
    </row>
    <row r="223" spans="1:1">
      <c r="A223" t="s">
        <v>36</v>
      </c>
    </row>
    <row r="224" spans="1:1">
      <c r="A224" t="s">
        <v>37</v>
      </c>
    </row>
    <row r="225" spans="1:1">
      <c r="A225" t="s">
        <v>38</v>
      </c>
    </row>
    <row r="226" spans="1:1">
      <c r="A226" t="s">
        <v>39</v>
      </c>
    </row>
    <row r="227" spans="1:1">
      <c r="A227" t="s">
        <v>40</v>
      </c>
    </row>
  </sheetData>
  <conditionalFormatting sqref="A2:I51">
    <cfRule type="expression" dxfId="0" priority="3">
      <formula>MOD(ROW()/2,1)&gt;0</formula>
    </cfRule>
  </conditionalFormatting>
  <dataValidations count="5">
    <dataValidation type="list" allowBlank="1" showInputMessage="1" showErrorMessage="1" sqref="F2:F51">
      <formula1>$F$187:$F$189</formula1>
    </dataValidation>
    <dataValidation type="list" allowBlank="1" showInputMessage="1" showErrorMessage="1" sqref="G2:G51">
      <formula1>$G$187:$G$192</formula1>
    </dataValidation>
    <dataValidation type="list" allowBlank="1" showInputMessage="1" showErrorMessage="1" sqref="H2:H51">
      <formula1>$H$187:$H$189</formula1>
    </dataValidation>
    <dataValidation type="list" allowBlank="1" showInputMessage="1" showErrorMessage="1" sqref="D2:D51">
      <formula1>$D$187:$D$190</formula1>
    </dataValidation>
    <dataValidation type="list" allowBlank="1" showInputMessage="1" showErrorMessage="1" sqref="E2:E51">
      <formula1>$E$187:$E$193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05"/>
  <sheetViews>
    <sheetView topLeftCell="A43" workbookViewId="0">
      <selection activeCell="D48" sqref="D48"/>
    </sheetView>
  </sheetViews>
  <sheetFormatPr defaultRowHeight="15"/>
  <cols>
    <col min="1" max="1" width="5.42578125" customWidth="1"/>
    <col min="3" max="3" width="20.140625" customWidth="1"/>
    <col min="4" max="4" width="10.5703125" customWidth="1"/>
    <col min="5" max="5" width="3.5703125" customWidth="1"/>
    <col min="6" max="6" width="18.5703125" customWidth="1"/>
  </cols>
  <sheetData>
    <row r="1" spans="1:18" ht="15.75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ht="15.75" thickBot="1">
      <c r="A2" s="25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19"/>
      <c r="P2" s="19"/>
      <c r="Q2" s="19"/>
      <c r="R2" s="19"/>
    </row>
    <row r="3" spans="1:18" ht="39.75" customHeight="1" thickBot="1">
      <c r="A3" s="25"/>
      <c r="B3" s="35"/>
      <c r="C3" s="53" t="s">
        <v>99</v>
      </c>
      <c r="D3" s="54"/>
      <c r="E3" s="25"/>
      <c r="F3" s="25"/>
      <c r="G3" s="25"/>
      <c r="H3" s="25"/>
      <c r="I3" s="25"/>
      <c r="J3" s="25"/>
      <c r="K3" s="25"/>
      <c r="L3" s="25"/>
      <c r="M3" s="25"/>
      <c r="N3" s="26"/>
      <c r="O3" s="19"/>
      <c r="P3" s="19"/>
      <c r="Q3" s="19"/>
      <c r="R3" s="19"/>
    </row>
    <row r="4" spans="1:18" ht="19.5" thickBot="1">
      <c r="A4" s="25"/>
      <c r="B4" s="35"/>
      <c r="C4" s="32"/>
      <c r="D4" s="27"/>
      <c r="E4" s="25"/>
      <c r="F4" s="25"/>
      <c r="G4" s="25"/>
      <c r="H4" s="25"/>
      <c r="I4" s="25"/>
      <c r="J4" s="25"/>
      <c r="K4" s="25"/>
      <c r="L4" s="25"/>
      <c r="M4" s="25"/>
      <c r="N4" s="26"/>
      <c r="O4" s="19"/>
      <c r="P4" s="19"/>
      <c r="Q4" s="19"/>
      <c r="R4" s="19"/>
    </row>
    <row r="5" spans="1:18" ht="15.75" thickBot="1">
      <c r="A5" s="25"/>
      <c r="B5" s="23"/>
      <c r="C5" s="18" t="s">
        <v>94</v>
      </c>
      <c r="D5" s="52">
        <f>COUNTIF('Data Collection'!E2:E51,"Quality")</f>
        <v>0</v>
      </c>
      <c r="E5" s="25"/>
      <c r="F5" s="25"/>
      <c r="G5" s="25"/>
      <c r="H5" s="25"/>
      <c r="I5" s="25"/>
      <c r="J5" s="25"/>
      <c r="K5" s="25"/>
      <c r="L5" s="25"/>
      <c r="M5" s="25"/>
      <c r="N5" s="26"/>
      <c r="O5" s="19"/>
      <c r="P5" s="19"/>
      <c r="Q5" s="19"/>
      <c r="R5" s="19"/>
    </row>
    <row r="6" spans="1:18" ht="15.75" thickBot="1">
      <c r="A6" s="25"/>
      <c r="B6" s="23"/>
      <c r="C6" s="18" t="s">
        <v>95</v>
      </c>
      <c r="D6" s="52">
        <f>COUNTIF('Data Collection'!E2:E51,"Taste")</f>
        <v>0</v>
      </c>
      <c r="E6" s="25"/>
      <c r="F6" s="25"/>
      <c r="G6" s="25"/>
      <c r="H6" s="25"/>
      <c r="I6" s="25"/>
      <c r="J6" s="25"/>
      <c r="K6" s="25"/>
      <c r="L6" s="25"/>
      <c r="M6" s="25"/>
      <c r="N6" s="26"/>
      <c r="O6" s="19"/>
      <c r="P6" s="19"/>
      <c r="Q6" s="19"/>
      <c r="R6" s="19"/>
    </row>
    <row r="7" spans="1:18" ht="15.75" thickBot="1">
      <c r="A7" s="25"/>
      <c r="B7" s="23"/>
      <c r="C7" s="18" t="s">
        <v>96</v>
      </c>
      <c r="D7" s="52">
        <f>COUNTIF('Data Collection'!E2:E51,"Health")</f>
        <v>0</v>
      </c>
      <c r="E7" s="25"/>
      <c r="F7" s="25"/>
      <c r="G7" s="25"/>
      <c r="H7" s="25"/>
      <c r="I7" s="25"/>
      <c r="J7" s="25"/>
      <c r="K7" s="25"/>
      <c r="L7" s="25"/>
      <c r="M7" s="25"/>
      <c r="N7" s="26"/>
      <c r="O7" s="19"/>
      <c r="P7" s="19"/>
      <c r="Q7" s="19"/>
      <c r="R7" s="19"/>
    </row>
    <row r="8" spans="1:18" ht="15.75" thickBot="1">
      <c r="A8" s="25"/>
      <c r="B8" s="23"/>
      <c r="C8" s="18" t="s">
        <v>97</v>
      </c>
      <c r="D8" s="52">
        <f>COUNTIF('Data Collection'!E2:E51,"Environment")</f>
        <v>0</v>
      </c>
      <c r="E8" s="25"/>
      <c r="F8" s="25"/>
      <c r="G8" s="25"/>
      <c r="H8" s="25"/>
      <c r="I8" s="25"/>
      <c r="J8" s="25"/>
      <c r="K8" s="25"/>
      <c r="L8" s="25"/>
      <c r="M8" s="25"/>
      <c r="N8" s="26"/>
      <c r="O8" s="19"/>
      <c r="P8" s="19"/>
      <c r="Q8" s="19"/>
      <c r="R8" s="19"/>
    </row>
    <row r="9" spans="1:18" ht="15.75" thickBot="1">
      <c r="A9" s="25"/>
      <c r="B9" s="23"/>
      <c r="C9" s="18" t="s">
        <v>98</v>
      </c>
      <c r="D9" s="52">
        <f>COUNTIF('Data Collection'!E2:E51,"Economy")</f>
        <v>0</v>
      </c>
      <c r="E9" s="25"/>
      <c r="F9" s="25"/>
      <c r="G9" s="25"/>
      <c r="H9" s="25"/>
      <c r="I9" s="25"/>
      <c r="J9" s="25"/>
      <c r="K9" s="25"/>
      <c r="L9" s="25"/>
      <c r="M9" s="25"/>
      <c r="N9" s="26"/>
      <c r="O9" s="19"/>
      <c r="P9" s="19"/>
      <c r="Q9" s="19"/>
      <c r="R9" s="19"/>
    </row>
    <row r="10" spans="1:18" ht="15.75" thickBot="1">
      <c r="A10" s="25"/>
      <c r="B10" s="23"/>
      <c r="C10" s="18" t="s">
        <v>41</v>
      </c>
      <c r="D10" s="52">
        <f>COUNTIF('Data Collection'!E2:E51,"Other")</f>
        <v>0</v>
      </c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19"/>
      <c r="P10" s="19"/>
      <c r="Q10" s="19"/>
      <c r="R10" s="19"/>
    </row>
    <row r="11" spans="1:18">
      <c r="A11" s="25"/>
      <c r="B11" s="23"/>
      <c r="C11" s="48"/>
      <c r="D11" s="39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19"/>
      <c r="P11" s="19"/>
      <c r="Q11" s="19"/>
      <c r="R11" s="19"/>
    </row>
    <row r="12" spans="1:18">
      <c r="A12" s="25"/>
      <c r="B12" s="23"/>
      <c r="C12" s="38"/>
      <c r="D12" s="39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19"/>
      <c r="P12" s="19"/>
      <c r="Q12" s="19"/>
      <c r="R12" s="19"/>
    </row>
    <row r="13" spans="1:18">
      <c r="A13" s="25"/>
      <c r="B13" s="23"/>
      <c r="C13" s="38"/>
      <c r="D13" s="39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19"/>
      <c r="P13" s="19"/>
      <c r="Q13" s="19"/>
      <c r="R13" s="19"/>
    </row>
    <row r="14" spans="1:18">
      <c r="A14" s="25"/>
      <c r="B14" s="23"/>
      <c r="C14" s="38"/>
      <c r="D14" s="39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19"/>
      <c r="P14" s="19"/>
      <c r="Q14" s="19"/>
      <c r="R14" s="19"/>
    </row>
    <row r="15" spans="1:18">
      <c r="A15" s="25"/>
      <c r="B15" s="23"/>
      <c r="C15" s="38"/>
      <c r="D15" s="39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19"/>
      <c r="P15" s="19"/>
      <c r="Q15" s="19"/>
      <c r="R15" s="19"/>
    </row>
    <row r="16" spans="1:18">
      <c r="A16" s="25"/>
      <c r="B16" s="23"/>
      <c r="C16" s="38"/>
      <c r="D16" s="39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19"/>
      <c r="P16" s="19"/>
      <c r="Q16" s="19"/>
      <c r="R16" s="19"/>
    </row>
    <row r="17" spans="1:36">
      <c r="A17" s="25"/>
      <c r="B17" s="23"/>
      <c r="C17" s="38"/>
      <c r="D17" s="39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19"/>
      <c r="P17" s="19"/>
      <c r="Q17" s="19"/>
      <c r="R17" s="19"/>
    </row>
    <row r="18" spans="1:36">
      <c r="A18" s="25"/>
      <c r="B18" s="23"/>
      <c r="C18" s="38"/>
      <c r="D18" s="39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19"/>
      <c r="P18" s="19"/>
      <c r="Q18" s="19"/>
      <c r="R18" s="19"/>
    </row>
    <row r="19" spans="1:36">
      <c r="A19" s="25"/>
      <c r="B19" s="2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19"/>
      <c r="P19" s="19"/>
      <c r="Q19" s="19"/>
      <c r="R19" s="19"/>
    </row>
    <row r="20" spans="1:36" ht="15.75" thickBot="1">
      <c r="A20" s="25"/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1"/>
      <c r="O20" s="19"/>
      <c r="P20" s="19"/>
      <c r="Q20" s="19"/>
      <c r="R20" s="19"/>
    </row>
    <row r="21" spans="1:36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15.75" thickBo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36" ht="15.75" thickBot="1">
      <c r="A23" s="25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  <c r="O23" s="19"/>
      <c r="P23" s="19"/>
      <c r="Q23" s="19"/>
      <c r="R23" s="19"/>
    </row>
    <row r="24" spans="1:36" ht="19.5" thickBot="1">
      <c r="A24" s="25"/>
      <c r="B24" s="35"/>
      <c r="C24" s="17" t="s">
        <v>71</v>
      </c>
      <c r="D24" s="36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19"/>
      <c r="P24" s="19"/>
      <c r="Q24" s="19"/>
      <c r="R24" s="19"/>
    </row>
    <row r="25" spans="1:36" ht="19.5" thickBot="1">
      <c r="A25" s="25"/>
      <c r="B25" s="35"/>
      <c r="C25" s="32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19"/>
      <c r="P25" s="19"/>
      <c r="Q25" s="19"/>
      <c r="R25" s="19"/>
    </row>
    <row r="26" spans="1:36" ht="15.75" thickBot="1">
      <c r="A26" s="25"/>
      <c r="B26" s="35"/>
      <c r="C26" s="18" t="s">
        <v>75</v>
      </c>
      <c r="D26" s="28">
        <f>COUNTIF('Data Collection'!F2:F51,"Male")</f>
        <v>0</v>
      </c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19"/>
      <c r="P26" s="19"/>
      <c r="Q26" s="19"/>
      <c r="R26" s="19"/>
    </row>
    <row r="27" spans="1:36" ht="15.75" thickBot="1">
      <c r="A27" s="25"/>
      <c r="B27" s="35"/>
      <c r="C27" s="18" t="s">
        <v>76</v>
      </c>
      <c r="D27" s="28">
        <f>COUNTIF('Data Collection'!F2:F51,"Female")</f>
        <v>0</v>
      </c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19"/>
      <c r="P27" s="19"/>
      <c r="Q27" s="19"/>
      <c r="R27" s="19"/>
    </row>
    <row r="28" spans="1:36" ht="15.75" thickBot="1">
      <c r="A28" s="25"/>
      <c r="B28" s="35"/>
      <c r="C28" s="25"/>
      <c r="D28" s="29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19"/>
      <c r="P28" s="19"/>
      <c r="Q28" s="19"/>
      <c r="R28" s="19"/>
    </row>
    <row r="29" spans="1:36" ht="15.75" thickBot="1">
      <c r="A29" s="25"/>
      <c r="B29" s="35"/>
      <c r="C29" s="34" t="s">
        <v>85</v>
      </c>
      <c r="D29" s="28">
        <f>SUM(D26:D27)</f>
        <v>0</v>
      </c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19"/>
      <c r="P29" s="19"/>
      <c r="Q29" s="19"/>
      <c r="R29" s="19"/>
    </row>
    <row r="30" spans="1:36">
      <c r="A30" s="25"/>
      <c r="B30" s="23"/>
      <c r="C30" s="48"/>
      <c r="D30" s="39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19"/>
      <c r="P30" s="19"/>
      <c r="Q30" s="19"/>
      <c r="R30" s="19"/>
    </row>
    <row r="31" spans="1:36">
      <c r="A31" s="25"/>
      <c r="B31" s="23"/>
      <c r="C31" s="38"/>
      <c r="D31" s="39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19"/>
      <c r="P31" s="19"/>
      <c r="Q31" s="19"/>
      <c r="R31" s="19"/>
    </row>
    <row r="32" spans="1:36">
      <c r="A32" s="25"/>
      <c r="B32" s="23"/>
      <c r="C32" s="38"/>
      <c r="D32" s="39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19"/>
      <c r="P32" s="19"/>
      <c r="Q32" s="19"/>
      <c r="R32" s="19"/>
    </row>
    <row r="33" spans="1:36">
      <c r="A33" s="25"/>
      <c r="B33" s="23"/>
      <c r="C33" s="38"/>
      <c r="D33" s="39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19"/>
      <c r="P33" s="19"/>
      <c r="Q33" s="19"/>
      <c r="R33" s="19"/>
    </row>
    <row r="34" spans="1:36">
      <c r="A34" s="25"/>
      <c r="B34" s="23"/>
      <c r="C34" s="38"/>
      <c r="D34" s="39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19"/>
      <c r="P34" s="19"/>
      <c r="Q34" s="19"/>
      <c r="R34" s="19"/>
    </row>
    <row r="35" spans="1:36">
      <c r="A35" s="25"/>
      <c r="B35" s="23"/>
      <c r="C35" s="38"/>
      <c r="D35" s="39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9"/>
      <c r="P35" s="19"/>
      <c r="Q35" s="19"/>
      <c r="R35" s="19"/>
    </row>
    <row r="36" spans="1:36">
      <c r="A36" s="25"/>
      <c r="B36" s="23"/>
      <c r="C36" s="38"/>
      <c r="D36" s="39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19"/>
      <c r="P36" s="19"/>
      <c r="Q36" s="19"/>
      <c r="R36" s="19"/>
    </row>
    <row r="37" spans="1:36">
      <c r="A37" s="25"/>
      <c r="B37" s="23"/>
      <c r="C37" s="38"/>
      <c r="D37" s="39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19"/>
      <c r="P37" s="19"/>
      <c r="Q37" s="19"/>
      <c r="R37" s="19"/>
    </row>
    <row r="38" spans="1:36">
      <c r="A38" s="25"/>
      <c r="B38" s="23"/>
      <c r="C38" s="38"/>
      <c r="D38" s="39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19"/>
      <c r="P38" s="19"/>
      <c r="Q38" s="19"/>
      <c r="R38" s="19"/>
    </row>
    <row r="39" spans="1:36">
      <c r="A39" s="25"/>
      <c r="B39" s="23"/>
      <c r="C39" s="38"/>
      <c r="D39" s="39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19"/>
      <c r="P39" s="19"/>
      <c r="Q39" s="19"/>
      <c r="R39" s="19"/>
    </row>
    <row r="40" spans="1:36">
      <c r="A40" s="25"/>
      <c r="B40" s="2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19"/>
      <c r="P40" s="19"/>
      <c r="Q40" s="19"/>
      <c r="R40" s="19"/>
    </row>
    <row r="41" spans="1:36" ht="15.75" thickBot="1">
      <c r="A41" s="25"/>
      <c r="B41" s="3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1"/>
      <c r="O41" s="19"/>
      <c r="P41" s="19"/>
      <c r="Q41" s="19"/>
      <c r="R41" s="19"/>
    </row>
    <row r="42" spans="1:3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ht="15.75" thickBo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36" ht="15.75" thickBot="1">
      <c r="A45" s="25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  <c r="O45" s="19"/>
      <c r="P45" s="19"/>
      <c r="Q45" s="19"/>
      <c r="R45" s="19"/>
    </row>
    <row r="46" spans="1:36" ht="19.5" thickBot="1">
      <c r="A46" s="25"/>
      <c r="B46" s="35"/>
      <c r="C46" s="17" t="s">
        <v>86</v>
      </c>
      <c r="D46" s="36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19"/>
      <c r="P46" s="19"/>
      <c r="Q46" s="19"/>
      <c r="R46" s="19"/>
    </row>
    <row r="47" spans="1:36" ht="19.5" thickBot="1">
      <c r="A47" s="25"/>
      <c r="B47" s="35"/>
      <c r="C47" s="32"/>
      <c r="D47" s="27"/>
      <c r="E47" s="25"/>
      <c r="F47" s="25"/>
      <c r="G47" s="25"/>
      <c r="H47" s="25"/>
      <c r="I47" s="25"/>
      <c r="J47" s="25"/>
      <c r="K47" s="25"/>
      <c r="L47" s="25"/>
      <c r="M47" s="25"/>
      <c r="N47" s="26"/>
      <c r="O47" s="19"/>
      <c r="P47" s="19"/>
      <c r="Q47" s="19"/>
      <c r="R47" s="19"/>
    </row>
    <row r="48" spans="1:36" ht="15.75" thickBot="1">
      <c r="A48" s="25"/>
      <c r="B48" s="35"/>
      <c r="C48" s="33" t="s">
        <v>77</v>
      </c>
      <c r="D48" s="28">
        <f>COUNTIF('Data Collection'!G2:G51,"1 = 15-24")</f>
        <v>0</v>
      </c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19"/>
      <c r="P48" s="19"/>
      <c r="Q48" s="19"/>
      <c r="R48" s="19"/>
    </row>
    <row r="49" spans="1:18" ht="15.75" thickBot="1">
      <c r="A49" s="25"/>
      <c r="B49" s="35"/>
      <c r="C49" s="33" t="s">
        <v>78</v>
      </c>
      <c r="D49" s="28">
        <f>COUNTIF('Data Collection'!G2:G51,"2 = 25-34")</f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19"/>
      <c r="P49" s="19"/>
      <c r="Q49" s="19"/>
      <c r="R49" s="19"/>
    </row>
    <row r="50" spans="1:18" ht="15.75" thickBot="1">
      <c r="A50" s="25"/>
      <c r="B50" s="35"/>
      <c r="C50" s="33" t="s">
        <v>79</v>
      </c>
      <c r="D50" s="28">
        <f>COUNTIF('Data Collection'!G2:G51,"3 = 35-44")</f>
        <v>0</v>
      </c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19"/>
      <c r="P50" s="19"/>
      <c r="Q50" s="19"/>
      <c r="R50" s="19"/>
    </row>
    <row r="51" spans="1:18" ht="15.75" thickBot="1">
      <c r="A51" s="25"/>
      <c r="B51" s="35"/>
      <c r="C51" s="33" t="s">
        <v>80</v>
      </c>
      <c r="D51" s="28">
        <f>COUNTIF('Data Collection'!G2:G51,"4 = 45-60")</f>
        <v>0</v>
      </c>
      <c r="E51" s="25"/>
      <c r="F51" s="25"/>
      <c r="G51" s="25"/>
      <c r="H51" s="25"/>
      <c r="I51" s="25"/>
      <c r="J51" s="25"/>
      <c r="K51" s="25"/>
      <c r="L51" s="25"/>
      <c r="M51" s="25"/>
      <c r="N51" s="26"/>
      <c r="O51" s="19"/>
      <c r="P51" s="19"/>
      <c r="Q51" s="19"/>
      <c r="R51" s="19"/>
    </row>
    <row r="52" spans="1:18" ht="15.75" thickBot="1">
      <c r="A52" s="25"/>
      <c r="B52" s="35"/>
      <c r="C52" s="33" t="s">
        <v>81</v>
      </c>
      <c r="D52" s="28">
        <f>COUNTIF('Data Collection'!G2:G51,"5 = 60+")</f>
        <v>0</v>
      </c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19"/>
      <c r="P52" s="19"/>
      <c r="Q52" s="19"/>
      <c r="R52" s="19"/>
    </row>
    <row r="53" spans="1:18" ht="15.75" thickBot="1">
      <c r="A53" s="25"/>
      <c r="B53" s="35"/>
      <c r="C53" s="25"/>
      <c r="D53" s="29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19"/>
      <c r="P53" s="19"/>
      <c r="Q53" s="19"/>
      <c r="R53" s="19"/>
    </row>
    <row r="54" spans="1:18" ht="15.75" thickBot="1">
      <c r="A54" s="25"/>
      <c r="B54" s="35"/>
      <c r="C54" s="34" t="s">
        <v>85</v>
      </c>
      <c r="D54" s="28">
        <f>SUM(D48:D52)</f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19"/>
      <c r="P54" s="19"/>
      <c r="Q54" s="19"/>
      <c r="R54" s="19"/>
    </row>
    <row r="55" spans="1:18">
      <c r="A55" s="25"/>
      <c r="B55" s="23"/>
      <c r="C55" s="48"/>
      <c r="D55" s="39"/>
      <c r="E55" s="25"/>
      <c r="F55" s="25"/>
      <c r="G55" s="25"/>
      <c r="H55" s="25"/>
      <c r="I55" s="25"/>
      <c r="J55" s="25"/>
      <c r="K55" s="25"/>
      <c r="L55" s="25"/>
      <c r="M55" s="25"/>
      <c r="N55" s="26"/>
      <c r="O55" s="19"/>
      <c r="P55" s="19"/>
      <c r="Q55" s="19"/>
      <c r="R55" s="19"/>
    </row>
    <row r="56" spans="1:18">
      <c r="A56" s="25"/>
      <c r="B56" s="23"/>
      <c r="C56" s="38"/>
      <c r="D56" s="39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19"/>
      <c r="P56" s="19"/>
      <c r="Q56" s="19"/>
      <c r="R56" s="19"/>
    </row>
    <row r="57" spans="1:18">
      <c r="A57" s="25"/>
      <c r="B57" s="23"/>
      <c r="C57" s="38"/>
      <c r="D57" s="39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19"/>
      <c r="P57" s="19"/>
      <c r="Q57" s="19"/>
      <c r="R57" s="19"/>
    </row>
    <row r="58" spans="1:18">
      <c r="A58" s="25"/>
      <c r="B58" s="23"/>
      <c r="C58" s="38"/>
      <c r="D58" s="39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19"/>
      <c r="P58" s="19"/>
      <c r="Q58" s="19"/>
      <c r="R58" s="19"/>
    </row>
    <row r="59" spans="1:18">
      <c r="A59" s="25"/>
      <c r="B59" s="23"/>
      <c r="C59" s="38"/>
      <c r="D59" s="39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19"/>
      <c r="P59" s="19"/>
      <c r="Q59" s="19"/>
      <c r="R59" s="19"/>
    </row>
    <row r="60" spans="1:18">
      <c r="A60" s="25"/>
      <c r="B60" s="23"/>
      <c r="C60" s="38"/>
      <c r="D60" s="39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19"/>
      <c r="P60" s="19"/>
      <c r="Q60" s="19"/>
      <c r="R60" s="19"/>
    </row>
    <row r="61" spans="1:18">
      <c r="A61" s="25"/>
      <c r="B61" s="23"/>
      <c r="C61" s="38"/>
      <c r="D61" s="39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19"/>
      <c r="P61" s="19"/>
      <c r="Q61" s="19"/>
      <c r="R61" s="19"/>
    </row>
    <row r="62" spans="1:18">
      <c r="A62" s="25"/>
      <c r="B62" s="23"/>
      <c r="C62" s="38"/>
      <c r="D62" s="39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19"/>
      <c r="P62" s="19"/>
      <c r="Q62" s="19"/>
      <c r="R62" s="19"/>
    </row>
    <row r="63" spans="1:18">
      <c r="A63" s="25"/>
      <c r="B63" s="23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19"/>
      <c r="P63" s="19"/>
      <c r="Q63" s="19"/>
      <c r="R63" s="19"/>
    </row>
    <row r="64" spans="1:18" ht="15.75" thickBot="1">
      <c r="A64" s="25"/>
      <c r="B64" s="30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31"/>
      <c r="O64" s="19"/>
      <c r="P64" s="19"/>
      <c r="Q64" s="19"/>
      <c r="R64" s="19"/>
    </row>
    <row r="65" spans="1:3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</row>
    <row r="66" spans="1:3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</row>
    <row r="67" spans="1:3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3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</row>
    <row r="69" spans="1:3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3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3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3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3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3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3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3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3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3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3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3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3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3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3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3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3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3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3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3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3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3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3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3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3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</row>
    <row r="110" spans="1:3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</row>
    <row r="111" spans="1:3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</row>
    <row r="112" spans="1:3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</row>
    <row r="113" spans="1:3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</row>
    <row r="114" spans="1:3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</row>
    <row r="115" spans="1:3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</row>
    <row r="116" spans="1:3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</row>
    <row r="117" spans="1:3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</row>
    <row r="118" spans="1:3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</row>
    <row r="119" spans="1:3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</row>
    <row r="120" spans="1:3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</row>
    <row r="121" spans="1:3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</row>
    <row r="122" spans="1:3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</row>
    <row r="123" spans="1:3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</row>
    <row r="124" spans="1:3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</row>
    <row r="125" spans="1:3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</row>
    <row r="126" spans="1:3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</row>
    <row r="127" spans="1:3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</row>
    <row r="128" spans="1:3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</row>
    <row r="129" spans="1:3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</row>
    <row r="130" spans="1:3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</row>
    <row r="131" spans="1:3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</row>
    <row r="132" spans="1:3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</row>
    <row r="133" spans="1:3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</row>
    <row r="134" spans="1:3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</row>
    <row r="135" spans="1:3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</row>
    <row r="136" spans="1:3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</row>
    <row r="137" spans="1:3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</row>
    <row r="138" spans="1:3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</row>
    <row r="139" spans="1:3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</row>
    <row r="140" spans="1:3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</row>
    <row r="141" spans="1:3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</row>
    <row r="142" spans="1:3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</row>
    <row r="144" spans="1:3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</row>
    <row r="145" spans="1:3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</row>
    <row r="146" spans="1:3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</row>
    <row r="147" spans="1:3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</row>
    <row r="148" spans="1:3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</row>
    <row r="149" spans="1:3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</row>
    <row r="150" spans="1:3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</row>
    <row r="151" spans="1:3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</row>
    <row r="152" spans="1:3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</row>
    <row r="153" spans="1:3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</row>
    <row r="154" spans="1:3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3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3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3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3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3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3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1:14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</row>
    <row r="200" spans="1:14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</row>
    <row r="203" spans="1:14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</row>
    <row r="205" spans="1:14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</row>
    <row r="209" spans="1:14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</row>
    <row r="211" spans="1:14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4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</row>
    <row r="214" spans="1:1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</row>
    <row r="215" spans="1:14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</row>
    <row r="216" spans="1:1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</row>
    <row r="218" spans="1:14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</row>
    <row r="220" spans="1:14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</row>
    <row r="221" spans="1:14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</row>
    <row r="224" spans="1:1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</row>
    <row r="225" spans="1:1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</row>
    <row r="227" spans="1:14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</row>
    <row r="228" spans="1:14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</row>
    <row r="229" spans="1:14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</row>
    <row r="230" spans="1:14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1:14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4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</row>
    <row r="248" spans="1:14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14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14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14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14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14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</row>
    <row r="258" spans="1:14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</row>
    <row r="259" spans="1:14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</row>
    <row r="260" spans="1:14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</row>
    <row r="262" spans="1:14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</row>
    <row r="264" spans="1:14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</row>
    <row r="266" spans="1:14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</row>
    <row r="267" spans="1:14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</row>
    <row r="268" spans="1:14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</row>
    <row r="273" spans="1:14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</row>
    <row r="274" spans="1:14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  <row r="276" spans="1:14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</row>
    <row r="277" spans="1:14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</row>
    <row r="279" spans="1:14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</row>
    <row r="281" spans="1:14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</row>
    <row r="282" spans="1:14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</row>
    <row r="283" spans="1:14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</row>
    <row r="285" spans="1:14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</row>
    <row r="286" spans="1:14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</row>
    <row r="289" spans="1:14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</row>
    <row r="290" spans="1:14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</row>
    <row r="291" spans="1:14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</row>
    <row r="292" spans="1:14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</row>
    <row r="293" spans="1:14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</row>
    <row r="294" spans="1:14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</row>
    <row r="295" spans="1:14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</row>
    <row r="297" spans="1:14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</row>
    <row r="298" spans="1:14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1:14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</row>
    <row r="300" spans="1:14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</row>
    <row r="301" spans="1:14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</row>
    <row r="302" spans="1:14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</row>
    <row r="303" spans="1:14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</row>
    <row r="304" spans="1:14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</row>
    <row r="305" spans="1:14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</row>
  </sheetData>
  <mergeCells count="1">
    <mergeCell ref="C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Collection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2012-05-29T08:57:21Z</dcterms:modified>
</cp:coreProperties>
</file>