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https://cpretree-my.sharepoint.com/personal/allyd_cpre_org_uk/Documents/Desktop/"/>
    </mc:Choice>
  </mc:AlternateContent>
  <xr:revisionPtr revIDLastSave="0" documentId="8_{264F7D82-7507-40CF-B391-D7118E121903}" xr6:coauthVersionLast="36" xr6:coauthVersionMax="36" xr10:uidLastSave="{00000000-0000-0000-0000-000000000000}"/>
  <bookViews>
    <workbookView xWindow="240" yWindow="108" windowWidth="14808" windowHeight="8016" activeTab="1" xr2:uid="{00000000-000D-0000-FFFF-FFFF00000000}"/>
  </bookViews>
  <sheets>
    <sheet name="Cover sheet" sheetId="3" r:id="rId1"/>
    <sheet name="Brownfield land register data" sheetId="1" r:id="rId2"/>
    <sheet name="Regional breakdown" sheetId="2" r:id="rId3"/>
  </sheets>
  <calcPr calcId="191028"/>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94" i="1" l="1"/>
  <c r="N94" i="1"/>
  <c r="O94" i="1"/>
  <c r="M38" i="1"/>
  <c r="N38" i="1"/>
  <c r="O38" i="1"/>
  <c r="M313" i="1"/>
  <c r="N313" i="1"/>
  <c r="O313" i="1"/>
  <c r="M256" i="1"/>
  <c r="N256" i="1"/>
  <c r="O256" i="1"/>
  <c r="M133" i="1"/>
  <c r="N133" i="1"/>
  <c r="O133" i="1"/>
  <c r="M16" i="1"/>
  <c r="N16" i="1"/>
  <c r="O16" i="1"/>
  <c r="M292" i="1"/>
  <c r="N292" i="1"/>
  <c r="O292" i="1"/>
  <c r="M189" i="1"/>
  <c r="N189" i="1"/>
  <c r="O189" i="1"/>
  <c r="M190" i="1"/>
  <c r="N190" i="1"/>
  <c r="O190" i="1"/>
  <c r="M277" i="1"/>
  <c r="N277" i="1"/>
  <c r="O277" i="1"/>
  <c r="M95" i="1"/>
  <c r="N95" i="1"/>
  <c r="O95" i="1"/>
  <c r="M80" i="1"/>
  <c r="N80" i="1"/>
  <c r="O80" i="1"/>
  <c r="M107" i="1"/>
  <c r="N107" i="1"/>
  <c r="O107" i="1"/>
  <c r="M257" i="1"/>
  <c r="N257" i="1"/>
  <c r="O257" i="1"/>
  <c r="M3" i="1"/>
  <c r="N3" i="1"/>
  <c r="M7" i="1"/>
  <c r="N7" i="1"/>
  <c r="O7" i="1"/>
  <c r="M191" i="1"/>
  <c r="N191" i="1"/>
  <c r="O191" i="1"/>
  <c r="M326" i="1"/>
  <c r="N326" i="1"/>
  <c r="O326" i="1"/>
  <c r="M172" i="1"/>
  <c r="N172" i="1"/>
  <c r="O172" i="1"/>
  <c r="M146" i="1"/>
  <c r="N146" i="1"/>
  <c r="O146" i="1"/>
  <c r="M147" i="1"/>
  <c r="N147" i="1"/>
  <c r="O147" i="1"/>
  <c r="M39" i="1"/>
  <c r="N39" i="1"/>
  <c r="O39" i="1"/>
  <c r="M148" i="1"/>
  <c r="N148" i="1"/>
  <c r="O148" i="1"/>
  <c r="M180" i="1"/>
  <c r="N180" i="1"/>
  <c r="O180" i="1"/>
  <c r="M60" i="1"/>
  <c r="N60" i="1"/>
  <c r="O60" i="1"/>
  <c r="M10" i="1"/>
  <c r="N10" i="1"/>
  <c r="O10" i="1"/>
  <c r="M334" i="1"/>
  <c r="N334" i="1"/>
  <c r="O334" i="1"/>
  <c r="M81" i="1"/>
  <c r="N81" i="1"/>
  <c r="O81" i="1"/>
  <c r="M224" i="1"/>
  <c r="N224" i="1"/>
  <c r="O224" i="1"/>
  <c r="M192" i="1"/>
  <c r="N192" i="1"/>
  <c r="O192" i="1"/>
  <c r="M82" i="1"/>
  <c r="N82" i="1"/>
  <c r="O82" i="1"/>
  <c r="M314" i="1"/>
  <c r="N314" i="1"/>
  <c r="O314" i="1"/>
  <c r="M4" i="1"/>
  <c r="N4" i="1"/>
  <c r="O4" i="1"/>
  <c r="M225" i="1"/>
  <c r="N225" i="1"/>
  <c r="O225" i="1"/>
  <c r="M193" i="1"/>
  <c r="N193" i="1"/>
  <c r="O193" i="1"/>
  <c r="M341" i="1"/>
  <c r="N341" i="1"/>
  <c r="O341" i="1"/>
  <c r="M122" i="1"/>
  <c r="N122" i="1"/>
  <c r="O122" i="1"/>
  <c r="M258" i="1"/>
  <c r="N258" i="1"/>
  <c r="O258" i="1"/>
  <c r="M149" i="1"/>
  <c r="N149" i="1"/>
  <c r="O149" i="1"/>
  <c r="M150" i="1"/>
  <c r="N150" i="1"/>
  <c r="O150" i="1"/>
  <c r="M335" i="1"/>
  <c r="N335" i="1"/>
  <c r="O335" i="1"/>
  <c r="M22" i="1"/>
  <c r="N22" i="1"/>
  <c r="O22" i="1"/>
  <c r="M194" i="1"/>
  <c r="N194" i="1"/>
  <c r="O194" i="1"/>
  <c r="M281" i="1"/>
  <c r="N281" i="1"/>
  <c r="O281" i="1"/>
  <c r="M134" i="1"/>
  <c r="N134" i="1"/>
  <c r="O134" i="1"/>
  <c r="M96" i="1"/>
  <c r="N96" i="1"/>
  <c r="O96" i="1"/>
  <c r="M83" i="1"/>
  <c r="N83" i="1"/>
  <c r="O83" i="1"/>
  <c r="M8" i="1"/>
  <c r="N8" i="1"/>
  <c r="O8" i="1"/>
  <c r="M173" i="1"/>
  <c r="N173" i="1"/>
  <c r="O173" i="1"/>
  <c r="M84" i="1"/>
  <c r="N84" i="1"/>
  <c r="O84" i="1"/>
  <c r="M101" i="1"/>
  <c r="N101" i="1"/>
  <c r="O101" i="1"/>
  <c r="M264" i="1"/>
  <c r="N264" i="1"/>
  <c r="O264" i="1"/>
  <c r="M28" i="1"/>
  <c r="N28" i="1"/>
  <c r="O28" i="1"/>
  <c r="M29" i="1"/>
  <c r="N29" i="1"/>
  <c r="O29" i="1"/>
  <c r="M40" i="1"/>
  <c r="N40" i="1"/>
  <c r="O40" i="1"/>
  <c r="M315" i="1"/>
  <c r="N315" i="1"/>
  <c r="O315" i="1"/>
  <c r="M18" i="1"/>
  <c r="N18" i="1"/>
  <c r="O18" i="1"/>
  <c r="M151" i="1"/>
  <c r="N151" i="1"/>
  <c r="O151" i="1"/>
  <c r="M195" i="1"/>
  <c r="N195" i="1"/>
  <c r="O195" i="1"/>
  <c r="M85" i="1"/>
  <c r="N85" i="1"/>
  <c r="O85" i="1"/>
  <c r="M97" i="1"/>
  <c r="N97" i="1"/>
  <c r="O97" i="1"/>
  <c r="M36" i="1"/>
  <c r="N36" i="1"/>
  <c r="O36" i="1"/>
  <c r="M102" i="1"/>
  <c r="N102" i="1"/>
  <c r="O102" i="1"/>
  <c r="M327" i="1"/>
  <c r="N327" i="1"/>
  <c r="O327" i="1"/>
  <c r="M232" i="1"/>
  <c r="N232" i="1"/>
  <c r="O232" i="1"/>
  <c r="M316" i="1"/>
  <c r="N316" i="1"/>
  <c r="O316" i="1"/>
  <c r="M196" i="1"/>
  <c r="M123" i="1"/>
  <c r="N123" i="1"/>
  <c r="O123" i="1"/>
  <c r="M69" i="1"/>
  <c r="N69" i="1"/>
  <c r="O69" i="1"/>
  <c r="M135" i="1"/>
  <c r="N135" i="1"/>
  <c r="O135" i="1"/>
  <c r="M48" i="1"/>
  <c r="N48" i="1"/>
  <c r="O48" i="1"/>
  <c r="M244" i="1"/>
  <c r="N244" i="1"/>
  <c r="O244" i="1"/>
  <c r="M41" i="1"/>
  <c r="N41" i="1"/>
  <c r="O41" i="1"/>
  <c r="M42" i="1"/>
  <c r="N42" i="1"/>
  <c r="O42" i="1"/>
  <c r="M278" i="1"/>
  <c r="N278" i="1"/>
  <c r="O278" i="1"/>
  <c r="M136" i="1"/>
  <c r="N136" i="1"/>
  <c r="O136" i="1"/>
  <c r="M342" i="1"/>
  <c r="N342" i="1"/>
  <c r="O342" i="1"/>
  <c r="M70" i="1"/>
  <c r="N70" i="1"/>
  <c r="O70" i="1"/>
  <c r="M197" i="1"/>
  <c r="N197" i="1"/>
  <c r="O197" i="1"/>
  <c r="M23" i="1"/>
  <c r="N23" i="1"/>
  <c r="O23" i="1"/>
  <c r="M49" i="1"/>
  <c r="N49" i="1"/>
  <c r="O49" i="1"/>
  <c r="M108" i="1"/>
  <c r="N108" i="1"/>
  <c r="O108" i="1"/>
  <c r="M124" i="1"/>
  <c r="N124" i="1"/>
  <c r="O124" i="1"/>
  <c r="M78" i="1"/>
  <c r="N78" i="1"/>
  <c r="O78" i="1"/>
  <c r="M282" i="1"/>
  <c r="N282" i="1"/>
  <c r="O282" i="1"/>
  <c r="M317" i="1"/>
  <c r="N317" i="1"/>
  <c r="O317" i="1"/>
  <c r="M109" i="1"/>
  <c r="N109" i="1"/>
  <c r="O109" i="1"/>
  <c r="M98" i="1"/>
  <c r="N98" i="1"/>
  <c r="O98" i="1"/>
  <c r="M301" i="1"/>
  <c r="N301" i="1"/>
  <c r="O301" i="1"/>
  <c r="M198" i="1"/>
  <c r="N198" i="1"/>
  <c r="O198" i="1"/>
  <c r="M86" i="1"/>
  <c r="N86" i="1"/>
  <c r="O86" i="1"/>
  <c r="M302" i="1"/>
  <c r="N302" i="1"/>
  <c r="O302" i="1"/>
  <c r="M43" i="1"/>
  <c r="N43" i="1"/>
  <c r="O43" i="1"/>
  <c r="M50" i="1"/>
  <c r="N50" i="1"/>
  <c r="O50" i="1"/>
  <c r="M59" i="1"/>
  <c r="N59" i="1"/>
  <c r="M110" i="1"/>
  <c r="N110" i="1"/>
  <c r="O110" i="1"/>
  <c r="M24" i="1"/>
  <c r="N24" i="1"/>
  <c r="O24" i="1"/>
  <c r="M103" i="1"/>
  <c r="N103" i="1"/>
  <c r="O103" i="1"/>
  <c r="M152" i="1"/>
  <c r="N152" i="1"/>
  <c r="O152" i="1"/>
  <c r="M71" i="1"/>
  <c r="N71" i="1"/>
  <c r="O71" i="1"/>
  <c r="M259" i="1"/>
  <c r="O259" i="1"/>
  <c r="M104" i="1"/>
  <c r="N104" i="1"/>
  <c r="O104" i="1"/>
  <c r="M111" i="1"/>
  <c r="N111" i="1"/>
  <c r="O111" i="1"/>
  <c r="M137" i="1"/>
  <c r="N137" i="1"/>
  <c r="O137" i="1"/>
  <c r="M226" i="1"/>
  <c r="N226" i="1"/>
  <c r="O226" i="1"/>
  <c r="M199" i="1"/>
  <c r="N199" i="1"/>
  <c r="O199" i="1"/>
  <c r="M303" i="1"/>
  <c r="N303" i="1"/>
  <c r="O303" i="1"/>
  <c r="M200" i="1"/>
  <c r="N200" i="1"/>
  <c r="O200" i="1"/>
  <c r="M30" i="1"/>
  <c r="N30" i="1"/>
  <c r="O30" i="1"/>
  <c r="M233" i="1"/>
  <c r="N233" i="1"/>
  <c r="O233" i="1"/>
  <c r="M201" i="1"/>
  <c r="N201" i="1"/>
  <c r="O201" i="1"/>
  <c r="M174" i="1"/>
  <c r="N174" i="1"/>
  <c r="O174" i="1"/>
  <c r="M202" i="1"/>
  <c r="N202" i="1"/>
  <c r="O202" i="1"/>
  <c r="M87" i="1"/>
  <c r="N87" i="1"/>
  <c r="O87" i="1"/>
  <c r="M234" i="1"/>
  <c r="N234" i="1"/>
  <c r="O234" i="1"/>
  <c r="M203" i="1"/>
  <c r="N203" i="1"/>
  <c r="O203" i="1"/>
  <c r="M112" i="1"/>
  <c r="N112" i="1"/>
  <c r="O112" i="1"/>
  <c r="M72" i="1"/>
  <c r="N72" i="1"/>
  <c r="O72" i="1"/>
  <c r="M318" i="1"/>
  <c r="N318" i="1"/>
  <c r="O318" i="1"/>
  <c r="M113" i="1"/>
  <c r="N113" i="1"/>
  <c r="O113" i="1"/>
  <c r="M204" i="1"/>
  <c r="N204" i="1"/>
  <c r="O204" i="1"/>
  <c r="M121" i="1"/>
  <c r="O121" i="1"/>
  <c r="M125" i="1"/>
  <c r="N125" i="1"/>
  <c r="O125" i="1"/>
  <c r="M44" i="1"/>
  <c r="N44" i="1"/>
  <c r="O44" i="1"/>
  <c r="M205" i="1"/>
  <c r="N205" i="1"/>
  <c r="O205" i="1"/>
  <c r="M175" i="1"/>
  <c r="N175" i="1"/>
  <c r="O175" i="1"/>
  <c r="M319" i="1"/>
  <c r="N319" i="1"/>
  <c r="O319" i="1"/>
  <c r="M206" i="1"/>
  <c r="N206" i="1"/>
  <c r="O206" i="1"/>
  <c r="M25" i="1"/>
  <c r="N25" i="1"/>
  <c r="O25" i="1"/>
  <c r="M153" i="1"/>
  <c r="N153" i="1"/>
  <c r="O153" i="1"/>
  <c r="M296" i="1"/>
  <c r="N296" i="1"/>
  <c r="O296" i="1"/>
  <c r="M132" i="1"/>
  <c r="N132" i="1"/>
  <c r="O132" i="1"/>
  <c r="M37" i="1"/>
  <c r="N37" i="1"/>
  <c r="O37" i="1"/>
  <c r="M207" i="1"/>
  <c r="N207" i="1"/>
  <c r="O207" i="1"/>
  <c r="M208" i="1"/>
  <c r="N208" i="1"/>
  <c r="O208" i="1"/>
  <c r="M227" i="1"/>
  <c r="N227" i="1"/>
  <c r="O227" i="1"/>
  <c r="M79" i="1"/>
  <c r="N79" i="1"/>
  <c r="O79" i="1"/>
  <c r="M209" i="1"/>
  <c r="N209" i="1"/>
  <c r="O209" i="1"/>
  <c r="M336" i="1"/>
  <c r="N336" i="1"/>
  <c r="O336" i="1"/>
  <c r="M154" i="1"/>
  <c r="N154" i="1"/>
  <c r="O154" i="1"/>
  <c r="M99" i="1"/>
  <c r="N99" i="1"/>
  <c r="O99" i="1"/>
  <c r="M210" i="1"/>
  <c r="N210" i="1"/>
  <c r="O210" i="1"/>
  <c r="M155" i="1"/>
  <c r="N155" i="1"/>
  <c r="O155" i="1"/>
  <c r="M337" i="1"/>
  <c r="N337" i="1"/>
  <c r="O337" i="1"/>
  <c r="M176" i="1"/>
  <c r="N176" i="1"/>
  <c r="O176" i="1"/>
  <c r="M320" i="1"/>
  <c r="N320" i="1"/>
  <c r="O320" i="1"/>
  <c r="M211" i="1"/>
  <c r="N211" i="1"/>
  <c r="O211" i="1"/>
  <c r="M283" i="1"/>
  <c r="N283" i="1"/>
  <c r="O283" i="1"/>
  <c r="M182" i="1"/>
  <c r="N182" i="1"/>
  <c r="O182" i="1"/>
  <c r="M156" i="1"/>
  <c r="O156" i="1"/>
  <c r="M9" i="1"/>
  <c r="N9" i="1"/>
  <c r="O9" i="1"/>
  <c r="M138" i="1"/>
  <c r="N138" i="1"/>
  <c r="O138" i="1"/>
  <c r="M88" i="1"/>
  <c r="N88" i="1"/>
  <c r="O88" i="1"/>
  <c r="M343" i="1"/>
  <c r="N343" i="1"/>
  <c r="O343" i="1"/>
  <c r="M157" i="1"/>
  <c r="N157" i="1"/>
  <c r="O157" i="1"/>
  <c r="M260" i="1"/>
  <c r="N260" i="1"/>
  <c r="O260" i="1"/>
  <c r="M139" i="1"/>
  <c r="N139" i="1"/>
  <c r="O139" i="1"/>
  <c r="M177" i="1"/>
  <c r="N177" i="1"/>
  <c r="O177" i="1"/>
  <c r="M272" i="1"/>
  <c r="N272" i="1"/>
  <c r="O272" i="1"/>
  <c r="M213" i="1"/>
  <c r="N213" i="1"/>
  <c r="O213" i="1"/>
  <c r="M51" i="1"/>
  <c r="N51" i="1"/>
  <c r="O51" i="1"/>
  <c r="M321" i="1"/>
  <c r="N321" i="1"/>
  <c r="O321" i="1"/>
  <c r="M76" i="1"/>
  <c r="N76" i="1"/>
  <c r="O76" i="1"/>
  <c r="M19" i="1"/>
  <c r="N19" i="1"/>
  <c r="O19" i="1"/>
  <c r="M304" i="1"/>
  <c r="N304" i="1"/>
  <c r="O304" i="1"/>
  <c r="M114" i="1"/>
  <c r="N114" i="1"/>
  <c r="O114" i="1"/>
  <c r="M115" i="1"/>
  <c r="N115" i="1"/>
  <c r="O115" i="1"/>
  <c r="M261" i="1"/>
  <c r="N261" i="1"/>
  <c r="O261" i="1"/>
  <c r="M284" i="1"/>
  <c r="N284" i="1"/>
  <c r="M252" i="1"/>
  <c r="N252" i="1"/>
  <c r="O252" i="1"/>
  <c r="M214" i="1"/>
  <c r="N214" i="1"/>
  <c r="O214" i="1"/>
  <c r="M52" i="1"/>
  <c r="N52" i="1"/>
  <c r="O52" i="1"/>
  <c r="M45" i="1"/>
  <c r="N45" i="1"/>
  <c r="O45" i="1"/>
  <c r="M183" i="1"/>
  <c r="N183" i="1"/>
  <c r="O183" i="1"/>
  <c r="M126" i="1"/>
  <c r="N126" i="1"/>
  <c r="O126" i="1"/>
  <c r="M184" i="1"/>
  <c r="N184" i="1"/>
  <c r="O184" i="1"/>
  <c r="M185" i="1"/>
  <c r="N185" i="1"/>
  <c r="O185" i="1"/>
  <c r="M228" i="1"/>
  <c r="N228" i="1"/>
  <c r="O228" i="1"/>
  <c r="M5" i="1"/>
  <c r="N5" i="1"/>
  <c r="O5" i="1"/>
  <c r="M253" i="1"/>
  <c r="N253" i="1"/>
  <c r="O253" i="1"/>
  <c r="M328" i="1"/>
  <c r="N328" i="1"/>
  <c r="O328" i="1"/>
  <c r="M178" i="1"/>
  <c r="N178" i="1"/>
  <c r="O178" i="1"/>
  <c r="M235" i="1"/>
  <c r="N235" i="1"/>
  <c r="O235" i="1"/>
  <c r="N248" i="1"/>
  <c r="O248" i="1"/>
  <c r="M254" i="1"/>
  <c r="N254" i="1"/>
  <c r="O254" i="1"/>
  <c r="M255" i="1"/>
  <c r="N255" i="1"/>
  <c r="O255" i="1"/>
  <c r="M229" i="1"/>
  <c r="N229" i="1"/>
  <c r="O229" i="1"/>
  <c r="M262" i="1"/>
  <c r="N262" i="1"/>
  <c r="O262" i="1"/>
  <c r="M329" i="1"/>
  <c r="N329" i="1"/>
  <c r="O329" i="1"/>
  <c r="M179" i="1"/>
  <c r="N179" i="1"/>
  <c r="O179" i="1"/>
  <c r="M215" i="1"/>
  <c r="N215" i="1"/>
  <c r="O215" i="1"/>
  <c r="M158" i="1"/>
  <c r="N158" i="1"/>
  <c r="O158" i="1"/>
  <c r="M265" i="1"/>
  <c r="N265" i="1"/>
  <c r="O265" i="1"/>
  <c r="M46" i="1"/>
  <c r="N46" i="1"/>
  <c r="O46" i="1"/>
  <c r="M159" i="1"/>
  <c r="N159" i="1"/>
  <c r="O159" i="1"/>
  <c r="M26" i="1"/>
  <c r="N26" i="1"/>
  <c r="O26" i="1"/>
  <c r="M53" i="1"/>
  <c r="N53" i="1"/>
  <c r="O53" i="1"/>
  <c r="M116" i="1"/>
  <c r="N116" i="1"/>
  <c r="O116" i="1"/>
  <c r="M160" i="1"/>
  <c r="N160" i="1"/>
  <c r="O160" i="1"/>
  <c r="M11" i="1"/>
  <c r="N11" i="1"/>
  <c r="O11" i="1"/>
  <c r="M216" i="1"/>
  <c r="N216" i="1"/>
  <c r="O216" i="1"/>
  <c r="M236" i="1"/>
  <c r="N236" i="1"/>
  <c r="O236" i="1"/>
  <c r="M305" i="1"/>
  <c r="N305" i="1"/>
  <c r="O305" i="1"/>
  <c r="M161" i="1"/>
  <c r="N161" i="1"/>
  <c r="O161" i="1"/>
  <c r="M217" i="1"/>
  <c r="N217" i="1"/>
  <c r="O217" i="1"/>
  <c r="M237" i="1"/>
  <c r="N237" i="1"/>
  <c r="O237" i="1"/>
  <c r="M162" i="1"/>
  <c r="N162" i="1"/>
  <c r="O162" i="1"/>
  <c r="M89" i="1"/>
  <c r="N89" i="1"/>
  <c r="O89" i="1"/>
  <c r="M163" i="1"/>
  <c r="N163" i="1"/>
  <c r="O163" i="1"/>
  <c r="M322" i="1"/>
  <c r="N322" i="1"/>
  <c r="M279" i="1"/>
  <c r="N279" i="1"/>
  <c r="O279" i="1"/>
  <c r="M330" i="1"/>
  <c r="N330" i="1"/>
  <c r="M306" i="1"/>
  <c r="N306" i="1"/>
  <c r="O306" i="1"/>
  <c r="M263" i="1"/>
  <c r="N263" i="1"/>
  <c r="O263" i="1"/>
  <c r="M117" i="1"/>
  <c r="N117" i="1"/>
  <c r="O117" i="1"/>
  <c r="M269" i="1"/>
  <c r="N269" i="1"/>
  <c r="O269" i="1"/>
  <c r="M238" i="1"/>
  <c r="N238" i="1"/>
  <c r="O238" i="1"/>
  <c r="M164" i="1"/>
  <c r="N164" i="1"/>
  <c r="O164" i="1"/>
  <c r="M345" i="1"/>
  <c r="N345" i="1"/>
  <c r="O345" i="1"/>
  <c r="M239" i="1"/>
  <c r="N239" i="1"/>
  <c r="O239" i="1"/>
  <c r="M273" i="1"/>
  <c r="N273" i="1"/>
  <c r="O273" i="1"/>
  <c r="M165" i="1"/>
  <c r="N165" i="1"/>
  <c r="O165" i="1"/>
  <c r="M240" i="1"/>
  <c r="N240" i="1"/>
  <c r="O240" i="1"/>
  <c r="M140" i="1"/>
  <c r="N140" i="1"/>
  <c r="O140" i="1"/>
  <c r="M280" i="1"/>
  <c r="N280" i="1"/>
  <c r="O280" i="1"/>
  <c r="M141" i="1"/>
  <c r="N141" i="1"/>
  <c r="O141" i="1"/>
  <c r="M270" i="1"/>
  <c r="N270" i="1"/>
  <c r="O270" i="1"/>
  <c r="M12" i="1"/>
  <c r="N12" i="1"/>
  <c r="O12" i="1"/>
  <c r="M331" i="1"/>
  <c r="N331" i="1"/>
  <c r="O331" i="1"/>
  <c r="M20" i="1"/>
  <c r="N20" i="1"/>
  <c r="O20" i="1"/>
  <c r="M27" i="1"/>
  <c r="N27" i="1"/>
  <c r="O27" i="1"/>
  <c r="M47" i="1"/>
  <c r="N47" i="1"/>
  <c r="O47" i="1"/>
  <c r="M325" i="1"/>
  <c r="N325" i="1"/>
  <c r="O325" i="1"/>
  <c r="M6" i="1"/>
  <c r="N6" i="1"/>
  <c r="O6" i="1"/>
  <c r="M54" i="1"/>
  <c r="N54" i="1"/>
  <c r="O54" i="1"/>
  <c r="M186" i="1"/>
  <c r="N186" i="1"/>
  <c r="O186" i="1"/>
  <c r="M187" i="1"/>
  <c r="N187" i="1"/>
  <c r="O187" i="1"/>
  <c r="M100" i="1"/>
  <c r="N100" i="1"/>
  <c r="O100" i="1"/>
  <c r="M230" i="1"/>
  <c r="M249" i="1"/>
  <c r="N249" i="1"/>
  <c r="O249" i="1"/>
  <c r="M266" i="1"/>
  <c r="N266" i="1"/>
  <c r="O266" i="1"/>
  <c r="M166" i="1"/>
  <c r="N166" i="1"/>
  <c r="O166" i="1"/>
  <c r="M274" i="1"/>
  <c r="N274" i="1"/>
  <c r="O274" i="1"/>
  <c r="M285" i="1"/>
  <c r="N285" i="1"/>
  <c r="O285" i="1"/>
  <c r="M73" i="1"/>
  <c r="N73" i="1"/>
  <c r="O73" i="1"/>
  <c r="M118" i="1"/>
  <c r="N118" i="1"/>
  <c r="O118" i="1"/>
  <c r="M90" i="1"/>
  <c r="N90" i="1"/>
  <c r="O90" i="1"/>
  <c r="M218" i="1"/>
  <c r="N218" i="1"/>
  <c r="O218" i="1"/>
  <c r="M307" i="1"/>
  <c r="N307" i="1"/>
  <c r="O307" i="1"/>
  <c r="M127" i="1"/>
  <c r="N127" i="1"/>
  <c r="O127" i="1"/>
  <c r="M167" i="1"/>
  <c r="N167" i="1"/>
  <c r="O167" i="1"/>
  <c r="M286" i="1"/>
  <c r="N286" i="1"/>
  <c r="O286" i="1"/>
  <c r="M287" i="1"/>
  <c r="N287" i="1"/>
  <c r="O287" i="1"/>
  <c r="M128" i="1"/>
  <c r="N128" i="1"/>
  <c r="O128" i="1"/>
  <c r="M31" i="1"/>
  <c r="N31" i="1"/>
  <c r="O31" i="1"/>
  <c r="M74" i="1"/>
  <c r="N74" i="1"/>
  <c r="O74" i="1"/>
  <c r="M288" i="1"/>
  <c r="N288" i="1"/>
  <c r="O288" i="1"/>
  <c r="M332" i="1"/>
  <c r="N332" i="1"/>
  <c r="O332" i="1"/>
  <c r="M105" i="1"/>
  <c r="N105" i="1"/>
  <c r="O105" i="1"/>
  <c r="M75" i="1"/>
  <c r="N75" i="1"/>
  <c r="O75" i="1"/>
  <c r="M308" i="1"/>
  <c r="N308" i="1"/>
  <c r="O308" i="1"/>
  <c r="M219" i="1"/>
  <c r="N219" i="1"/>
  <c r="O219" i="1"/>
  <c r="M142" i="1"/>
  <c r="N142" i="1"/>
  <c r="O142" i="1"/>
  <c r="M339" i="1"/>
  <c r="N339" i="1"/>
  <c r="O339" i="1"/>
  <c r="M168" i="1"/>
  <c r="N168" i="1"/>
  <c r="O168" i="1"/>
  <c r="M289" i="1"/>
  <c r="N289" i="1"/>
  <c r="O289" i="1"/>
  <c r="M309" i="1"/>
  <c r="N309" i="1"/>
  <c r="O309" i="1"/>
  <c r="M55" i="1"/>
  <c r="N55" i="1"/>
  <c r="O55" i="1"/>
  <c r="M271" i="1"/>
  <c r="N271" i="1"/>
  <c r="O271" i="1"/>
  <c r="M91" i="1"/>
  <c r="N91" i="1"/>
  <c r="O91" i="1"/>
  <c r="M119" i="1"/>
  <c r="N119" i="1"/>
  <c r="O119" i="1"/>
  <c r="M106" i="1"/>
  <c r="N106" i="1"/>
  <c r="O106" i="1"/>
  <c r="M143" i="1"/>
  <c r="N143" i="1"/>
  <c r="O143" i="1"/>
  <c r="M231" i="1"/>
  <c r="N231" i="1"/>
  <c r="O231" i="1"/>
  <c r="M129" i="1"/>
  <c r="N129" i="1"/>
  <c r="O129" i="1"/>
  <c r="M92" i="1"/>
  <c r="N92" i="1"/>
  <c r="O92" i="1"/>
  <c r="M144" i="1"/>
  <c r="N144" i="1"/>
  <c r="O144" i="1"/>
  <c r="M56" i="1"/>
  <c r="N56" i="1"/>
  <c r="O56" i="1"/>
  <c r="M57" i="1"/>
  <c r="N57" i="1"/>
  <c r="O57" i="1"/>
  <c r="M220" i="1"/>
  <c r="N220" i="1"/>
  <c r="O220" i="1"/>
  <c r="M32" i="1"/>
  <c r="N32" i="1"/>
  <c r="O32" i="1"/>
  <c r="M145" i="1"/>
  <c r="N145" i="1"/>
  <c r="O145" i="1"/>
  <c r="M93" i="1"/>
  <c r="N93" i="1"/>
  <c r="O93" i="1"/>
  <c r="M267" i="1"/>
  <c r="N267" i="1"/>
  <c r="O267" i="1"/>
  <c r="M338" i="1"/>
  <c r="N338" i="1"/>
  <c r="O338" i="1"/>
  <c r="M290" i="1"/>
  <c r="N290" i="1"/>
  <c r="O290" i="1"/>
  <c r="M221" i="1"/>
  <c r="N221" i="1"/>
  <c r="O221" i="1"/>
  <c r="M222" i="1"/>
  <c r="N222" i="1"/>
  <c r="O222" i="1"/>
  <c r="M33" i="1"/>
  <c r="N33" i="1"/>
  <c r="O33" i="1"/>
  <c r="M333" i="1"/>
  <c r="N333" i="1"/>
  <c r="O333" i="1"/>
  <c r="M130" i="1"/>
  <c r="N130" i="1"/>
  <c r="O130" i="1"/>
  <c r="M310" i="1"/>
  <c r="N310" i="1"/>
  <c r="O310" i="1"/>
  <c r="M323" i="1"/>
  <c r="N323" i="1"/>
  <c r="O323" i="1"/>
  <c r="M131" i="1"/>
  <c r="N131" i="1"/>
  <c r="O131" i="1"/>
  <c r="M13" i="1"/>
  <c r="N13" i="1"/>
  <c r="O13" i="1"/>
  <c r="M58" i="1"/>
  <c r="N58" i="1"/>
  <c r="O58" i="1"/>
  <c r="M169" i="1"/>
  <c r="N169" i="1"/>
  <c r="O169" i="1"/>
  <c r="M188" i="1"/>
  <c r="N188" i="1"/>
  <c r="O188" i="1"/>
  <c r="M268" i="1"/>
  <c r="N268" i="1"/>
  <c r="O268" i="1"/>
  <c r="M223" i="1"/>
  <c r="N223" i="1"/>
  <c r="O223" i="1"/>
  <c r="M170" i="1"/>
  <c r="N170" i="1"/>
  <c r="O170" i="1"/>
  <c r="M340" i="1"/>
  <c r="N340" i="1"/>
  <c r="O340" i="1"/>
  <c r="M120" i="1"/>
  <c r="N120" i="1"/>
  <c r="O120" i="1"/>
  <c r="M14" i="1"/>
  <c r="N14" i="1"/>
  <c r="O14" i="1"/>
  <c r="M34" i="1"/>
  <c r="N34" i="1"/>
  <c r="O34" i="1"/>
  <c r="M311" i="1"/>
  <c r="N311" i="1"/>
  <c r="O311" i="1"/>
  <c r="M15" i="1"/>
  <c r="N15" i="1"/>
  <c r="O15" i="1"/>
  <c r="M291" i="1"/>
  <c r="N291" i="1"/>
  <c r="O291" i="1"/>
  <c r="M346" i="1"/>
  <c r="N346" i="1"/>
  <c r="O346" i="1"/>
  <c r="M347" i="1"/>
  <c r="N347" i="1"/>
  <c r="O347" i="1"/>
  <c r="M21" i="1"/>
  <c r="N21" i="1"/>
  <c r="O21" i="1"/>
  <c r="M171" i="1"/>
  <c r="N171" i="1"/>
  <c r="O171" i="1"/>
  <c r="M348" i="1"/>
  <c r="N348" i="1"/>
  <c r="O348" i="1"/>
  <c r="M241" i="1"/>
  <c r="N241" i="1"/>
  <c r="O241" i="1"/>
  <c r="M242" i="1"/>
  <c r="N242" i="1"/>
  <c r="O242" i="1"/>
  <c r="N312" i="1"/>
  <c r="O312" i="1"/>
  <c r="M312" i="1"/>
  <c r="L196" i="1"/>
  <c r="O196" i="1" s="1"/>
  <c r="K196" i="1"/>
  <c r="N196" i="1" s="1"/>
</calcChain>
</file>

<file path=xl/sharedStrings.xml><?xml version="1.0" encoding="utf-8"?>
<sst xmlns="http://schemas.openxmlformats.org/spreadsheetml/2006/main" count="1449" uniqueCount="461">
  <si>
    <t>Recycling our land: State of brownfield 2021, brownfield capacity dataset</t>
  </si>
  <si>
    <t xml:space="preserve">This dataset provides an overveiw of the capacity of brownfield land throughout districts in England. To collect this data, between May and September 2021, CPRE the countryside charity, conducted searches of 330 local authority brownfield land registers. Where a brownfield land register had been updated since September 2021, it was deemed to have been updated since our last report and its updated data added to this dataset. Where a brownfield land regsiter has not been updated in this times frame, the previous year's data has been carried forward. It is the sum of these datasets which are presented here.  Full details of the methods used for the production of this report can be found in the Annex of the full report. </t>
  </si>
  <si>
    <t xml:space="preserve">Please note: (R) inidcates data which has been revised since the analyses of the report were conducted. </t>
  </si>
  <si>
    <t>(*) Local authorities which have not updated their brownfield land registers since our last reporting cycle have been marked with an asterisk.</t>
  </si>
  <si>
    <t>Total 2021</t>
  </si>
  <si>
    <t>Planning Permission 2021 (outline, reserved matters, full)</t>
  </si>
  <si>
    <t>Total 2020</t>
  </si>
  <si>
    <t>2021 - 2020 difference</t>
  </si>
  <si>
    <t>Local authority</t>
  </si>
  <si>
    <t>Region</t>
  </si>
  <si>
    <t>CPRE local group</t>
  </si>
  <si>
    <t>Date register last updated (as of May 2021)</t>
  </si>
  <si>
    <t>Total No. of Sites</t>
  </si>
  <si>
    <t>Total No. of Hectares</t>
  </si>
  <si>
    <t>Total No. of Units</t>
  </si>
  <si>
    <t>No. of Sites with planning permission</t>
  </si>
  <si>
    <t>No. of Units with planning permission</t>
  </si>
  <si>
    <t>No. of Sites</t>
  </si>
  <si>
    <t>No. of Hectares</t>
  </si>
  <si>
    <t>No. of Units</t>
  </si>
  <si>
    <t>Bath and North East Somerset Council</t>
  </si>
  <si>
    <t>South West</t>
  </si>
  <si>
    <t>Avon and Bristol</t>
  </si>
  <si>
    <t>n/a</t>
  </si>
  <si>
    <t>-</t>
  </si>
  <si>
    <t>Bristol City Council</t>
  </si>
  <si>
    <t>North Somerset Council</t>
  </si>
  <si>
    <t>South Gloucestershire Council</t>
  </si>
  <si>
    <t>Bedford Borough Council</t>
  </si>
  <si>
    <t>East</t>
  </si>
  <si>
    <t>Bedfordshire</t>
  </si>
  <si>
    <t>93(R)</t>
  </si>
  <si>
    <t>2122(R)</t>
  </si>
  <si>
    <t>Central Bedfordshire Council</t>
  </si>
  <si>
    <t>Luton Council</t>
  </si>
  <si>
    <t>Bracknell Forest Council (Unitary)</t>
  </si>
  <si>
    <t>South East</t>
  </si>
  <si>
    <t>Berkshire</t>
  </si>
  <si>
    <t>Reading Borough Council</t>
  </si>
  <si>
    <t>Slough Borough Council</t>
  </si>
  <si>
    <t>West Berkshire District Council</t>
  </si>
  <si>
    <t>Windsor and Maidenhead*</t>
  </si>
  <si>
    <t>Wokingham Borough Council</t>
  </si>
  <si>
    <t>Aylesbury Vale</t>
  </si>
  <si>
    <t>Buckinghamshire</t>
  </si>
  <si>
    <t>Buckinghamshire council</t>
  </si>
  <si>
    <t>See Aylesbury Vale/ Chiltern / South Bucks/ Wycombe</t>
  </si>
  <si>
    <t>Chiltern District Council</t>
  </si>
  <si>
    <t>Milton Keynes Council</t>
  </si>
  <si>
    <t>South Bucks District Council</t>
  </si>
  <si>
    <t>Wycombe District Council</t>
  </si>
  <si>
    <t>Cambridge City Council</t>
  </si>
  <si>
    <t>Cambridgeshire</t>
  </si>
  <si>
    <t>East Cambridgeshire District Council</t>
  </si>
  <si>
    <t>Fenland District Council</t>
  </si>
  <si>
    <t>Huntingdonshire District Council</t>
  </si>
  <si>
    <t>Peterborough</t>
  </si>
  <si>
    <t>South Cambridgeshire District Council</t>
  </si>
  <si>
    <t xml:space="preserve">Cheshire East Council </t>
  </si>
  <si>
    <t>North West</t>
  </si>
  <si>
    <t>Cheshire</t>
  </si>
  <si>
    <t>Cheshire West and Chester Council</t>
  </si>
  <si>
    <t>Halton Borough Council</t>
  </si>
  <si>
    <t>Stockport Council</t>
  </si>
  <si>
    <t>Trafford Council</t>
  </si>
  <si>
    <t>Warrington*</t>
  </si>
  <si>
    <t>Wirral</t>
  </si>
  <si>
    <t>Somerset West &amp; Taunton*</t>
  </si>
  <si>
    <t xml:space="preserve">Combined West Somerset and Taunton Deane </t>
  </si>
  <si>
    <t>Cornwall Council</t>
  </si>
  <si>
    <t>south West</t>
  </si>
  <si>
    <t>Cornwall</t>
  </si>
  <si>
    <t>Isles of Scilly*</t>
  </si>
  <si>
    <t>Amber Valley</t>
  </si>
  <si>
    <t>East Midlands</t>
  </si>
  <si>
    <t>Derbyshire</t>
  </si>
  <si>
    <t>Bolsover District Council</t>
  </si>
  <si>
    <t>Chesterfield Borough Council</t>
  </si>
  <si>
    <t>Derby*</t>
  </si>
  <si>
    <t>Derbyshire Dales District Council</t>
  </si>
  <si>
    <t>Erewash Borough Council*</t>
  </si>
  <si>
    <t>High Peak</t>
  </si>
  <si>
    <t>North East Derbyshire District Council</t>
  </si>
  <si>
    <t>Peak District National Park*</t>
  </si>
  <si>
    <t>West Midlands</t>
  </si>
  <si>
    <t>South Derbyshire</t>
  </si>
  <si>
    <t>Dartmoor National Park Authority*</t>
  </si>
  <si>
    <t>Devon</t>
  </si>
  <si>
    <t>East Devon District Council</t>
  </si>
  <si>
    <t>Exeter*</t>
  </si>
  <si>
    <t>Mid Devon</t>
  </si>
  <si>
    <t>North Devon Council</t>
  </si>
  <si>
    <t>Plymouth City Council</t>
  </si>
  <si>
    <t>South Hams District Council</t>
  </si>
  <si>
    <t>Teignbridge District Council</t>
  </si>
  <si>
    <t>Torbay Council</t>
  </si>
  <si>
    <t>Torridge District Council</t>
  </si>
  <si>
    <t>West Devon Borough Council</t>
  </si>
  <si>
    <t>Exmoor National Park Authority*</t>
  </si>
  <si>
    <t>Devon and Somerset</t>
  </si>
  <si>
    <t>Bournemouth, Christchurch and Poole Council</t>
  </si>
  <si>
    <t>Dorset</t>
  </si>
  <si>
    <t>Christchurch Borough Council</t>
  </si>
  <si>
    <t xml:space="preserve">See Bournemouth, christchurch and poole </t>
  </si>
  <si>
    <t>Dorset Council</t>
  </si>
  <si>
    <t>East Dorset District Council</t>
  </si>
  <si>
    <t>See dorset</t>
  </si>
  <si>
    <t>North Dorset District Council</t>
  </si>
  <si>
    <t>See Dorset Council</t>
  </si>
  <si>
    <t xml:space="preserve">See East Dorset </t>
  </si>
  <si>
    <t>Poole Borough Council</t>
  </si>
  <si>
    <t>See Bournemouth, CC and Poole</t>
  </si>
  <si>
    <t>Purbeck District Council</t>
  </si>
  <si>
    <t>See Dorset</t>
  </si>
  <si>
    <t>West Dorset District Council</t>
  </si>
  <si>
    <t>see Dorset</t>
  </si>
  <si>
    <t>Weymouth &amp; Portland Borough Council</t>
  </si>
  <si>
    <t>Darlington</t>
  </si>
  <si>
    <t>North East</t>
  </si>
  <si>
    <t>Durham</t>
  </si>
  <si>
    <t>Durham County Council</t>
  </si>
  <si>
    <t>Gateshead Council</t>
  </si>
  <si>
    <t xml:space="preserve">Hartlepool Borough Coucil </t>
  </si>
  <si>
    <t>South Tyneside Council*</t>
  </si>
  <si>
    <t>Stockton-on-Tees Borough Council</t>
  </si>
  <si>
    <t>Sunderland</t>
  </si>
  <si>
    <t>Middlesborough</t>
  </si>
  <si>
    <t>Durham/North Yorkshire</t>
  </si>
  <si>
    <t>West Suffolk</t>
  </si>
  <si>
    <t>East Riding of Yorkshire</t>
  </si>
  <si>
    <t>Yorkshire and The Humber</t>
  </si>
  <si>
    <t xml:space="preserve">East Riding of Yorkshire </t>
  </si>
  <si>
    <t>Kingston upon Hull, City of</t>
  </si>
  <si>
    <t>Basildon Borough Council*</t>
  </si>
  <si>
    <t>Essex</t>
  </si>
  <si>
    <t>Braintree District Council</t>
  </si>
  <si>
    <t>Brentwood Borough Council</t>
  </si>
  <si>
    <t>Castle Point Borough Council</t>
  </si>
  <si>
    <t>Chelmsford City Council</t>
  </si>
  <si>
    <t>Colchester Borough Council</t>
  </si>
  <si>
    <t>Epping Forest</t>
  </si>
  <si>
    <t>Harlow District Council*</t>
  </si>
  <si>
    <t>Maldon District Council</t>
  </si>
  <si>
    <t>Rochford District Council</t>
  </si>
  <si>
    <t>Southend Borough Council*</t>
  </si>
  <si>
    <t>Tendring District Council*</t>
  </si>
  <si>
    <t>Thurrock</t>
  </si>
  <si>
    <t>Uttlesford</t>
  </si>
  <si>
    <t>Allerdale Borough Council*</t>
  </si>
  <si>
    <t>FLD</t>
  </si>
  <si>
    <t>Barrow-in-Furness Borough Council</t>
  </si>
  <si>
    <t>Carlisle City Council*</t>
  </si>
  <si>
    <t>Copeland  Borough Council</t>
  </si>
  <si>
    <t>Eden District Council</t>
  </si>
  <si>
    <t>Lake District National Park Authority</t>
  </si>
  <si>
    <t>South Lakeland District Council</t>
  </si>
  <si>
    <t>Cheltenham Borough Council*</t>
  </si>
  <si>
    <t>Gloucestershire</t>
  </si>
  <si>
    <t>Cotswold District Council</t>
  </si>
  <si>
    <t>Forest of Dean District Council *</t>
  </si>
  <si>
    <t>Gloucester City Council</t>
  </si>
  <si>
    <t>Stroud District Council</t>
  </si>
  <si>
    <t>Tewkesbury</t>
  </si>
  <si>
    <t>Basingstoke &amp; Deane Borough Council</t>
  </si>
  <si>
    <t>Hampshire</t>
  </si>
  <si>
    <t>East Hampshire District Council</t>
  </si>
  <si>
    <t>Eastleigh Borough Council</t>
  </si>
  <si>
    <t>Fareham Borough Council</t>
  </si>
  <si>
    <t>Gosport Borough Council</t>
  </si>
  <si>
    <t>Hart District Council</t>
  </si>
  <si>
    <t>Havant Borough Council</t>
  </si>
  <si>
    <t>New Forest District Council</t>
  </si>
  <si>
    <t>New Forest National Park Authority</t>
  </si>
  <si>
    <t>Portsmouth City Council*</t>
  </si>
  <si>
    <t>Rushmoor Borough Council</t>
  </si>
  <si>
    <t>Southampton City Council*</t>
  </si>
  <si>
    <t>Test Valley Borough Council</t>
  </si>
  <si>
    <t>Winchester City Council</t>
  </si>
  <si>
    <t>Herefordshire Council</t>
  </si>
  <si>
    <t>Herefordshire</t>
  </si>
  <si>
    <t>Broxbourne*</t>
  </si>
  <si>
    <t>Hertfordshire</t>
  </si>
  <si>
    <t>Dacorum Borough Council</t>
  </si>
  <si>
    <t>East Hertfordshire Council*</t>
  </si>
  <si>
    <t>Hertsmere Borough Council*</t>
  </si>
  <si>
    <t>North Hertfordshire District Council</t>
  </si>
  <si>
    <t>St Albans City and District Council</t>
  </si>
  <si>
    <t>Stevenage Borough Council*</t>
  </si>
  <si>
    <t>Three Rivers District Council</t>
  </si>
  <si>
    <t>Watford Borough Council*</t>
  </si>
  <si>
    <t>Welwyn Hatfield Borough Council</t>
  </si>
  <si>
    <t>Isle of Wight Council</t>
  </si>
  <si>
    <t>Isle of Wight</t>
  </si>
  <si>
    <t>Ashford Borough Council*</t>
  </si>
  <si>
    <t>Kent</t>
  </si>
  <si>
    <t>Canterbury City Council</t>
  </si>
  <si>
    <t>Dartford Borough Council</t>
  </si>
  <si>
    <t>Dover District Council</t>
  </si>
  <si>
    <t>Gravesham Borough Council</t>
  </si>
  <si>
    <t>Maidstone</t>
  </si>
  <si>
    <t>Medway</t>
  </si>
  <si>
    <t xml:space="preserve">Sevenoaks District Council </t>
  </si>
  <si>
    <t>Shepway District Council (now Folkestone and Hythe) *</t>
  </si>
  <si>
    <t>Swale Borough Council*</t>
  </si>
  <si>
    <t>Thanet District Council</t>
  </si>
  <si>
    <t>Tonbridge and Malling Borough Council*</t>
  </si>
  <si>
    <t>Tunbridge Wells Borough Council</t>
  </si>
  <si>
    <t>Blackburn with Darwen Borough Council</t>
  </si>
  <si>
    <t>Lancashire</t>
  </si>
  <si>
    <t>Blackpool Council</t>
  </si>
  <si>
    <t>Bolton Council*</t>
  </si>
  <si>
    <t>Burnley Borough Council</t>
  </si>
  <si>
    <t>Bury Council</t>
  </si>
  <si>
    <t>Chorley</t>
  </si>
  <si>
    <t>Fylde Council*</t>
  </si>
  <si>
    <t>Hyndburn Borough Council*</t>
  </si>
  <si>
    <t>Knowsley Metropolitan Borough Council*</t>
  </si>
  <si>
    <t>Lancaster City Council*</t>
  </si>
  <si>
    <t>Liverpool City Council</t>
  </si>
  <si>
    <t>Manchester City Council</t>
  </si>
  <si>
    <t>Oldham Council</t>
  </si>
  <si>
    <t>Pendle Borough Council</t>
  </si>
  <si>
    <t>Preston*</t>
  </si>
  <si>
    <t>Ribble Valley Borough Council*</t>
  </si>
  <si>
    <t>Rochdale*</t>
  </si>
  <si>
    <t>Rossendale Borough Council</t>
  </si>
  <si>
    <t>Salford City Council</t>
  </si>
  <si>
    <t>Sefton Metropolitan Borough Council</t>
  </si>
  <si>
    <t>South Ribble</t>
  </si>
  <si>
    <t>St. Helens Borough Council</t>
  </si>
  <si>
    <t>Tameside Metropolitan Borough Council</t>
  </si>
  <si>
    <t>West Lancashire Borough Council</t>
  </si>
  <si>
    <t>Wigan Council</t>
  </si>
  <si>
    <t>Wyre Council</t>
  </si>
  <si>
    <t>Blaby District Council*</t>
  </si>
  <si>
    <t>Leicestershire</t>
  </si>
  <si>
    <t>Charnwood Borough Council</t>
  </si>
  <si>
    <t xml:space="preserve">Harborough District Council </t>
  </si>
  <si>
    <t>Hinckley and Bosworth*</t>
  </si>
  <si>
    <t>Leicester City Council</t>
  </si>
  <si>
    <t>Melton Borough Council</t>
  </si>
  <si>
    <t>North West Leicestershire District Council</t>
  </si>
  <si>
    <t>Oadby and Wigston Borough Council</t>
  </si>
  <si>
    <t>Boston Borough Council</t>
  </si>
  <si>
    <t>Lincolnshire</t>
  </si>
  <si>
    <t>East Lindsey District Council*</t>
  </si>
  <si>
    <t>Lincoln City*</t>
  </si>
  <si>
    <t>North East Lincolnshire Council</t>
  </si>
  <si>
    <t>North Kesteven District Council</t>
  </si>
  <si>
    <t>North Lincolnshire Council</t>
  </si>
  <si>
    <t>South Holland District Council</t>
  </si>
  <si>
    <t xml:space="preserve">South Kesteven District Council </t>
  </si>
  <si>
    <t>West Lindsey District Council</t>
  </si>
  <si>
    <t>Barking and Dagenham*</t>
  </si>
  <si>
    <t>London</t>
  </si>
  <si>
    <t>Barnet London Borough Council</t>
  </si>
  <si>
    <t>Bexley</t>
  </si>
  <si>
    <t>Brent</t>
  </si>
  <si>
    <t>Bromley*</t>
  </si>
  <si>
    <t>Camden</t>
  </si>
  <si>
    <t>City of London</t>
  </si>
  <si>
    <t>Croydon Council</t>
  </si>
  <si>
    <t>london</t>
  </si>
  <si>
    <t>Ealing Council*</t>
  </si>
  <si>
    <t>Enfield Council*</t>
  </si>
  <si>
    <t>Greenwich*</t>
  </si>
  <si>
    <t>Hackney</t>
  </si>
  <si>
    <t>Hammersmith and Fulham</t>
  </si>
  <si>
    <t>Haringey Council</t>
  </si>
  <si>
    <t>Harrow Council*</t>
  </si>
  <si>
    <t>Havering</t>
  </si>
  <si>
    <t>Hillingdon</t>
  </si>
  <si>
    <t>Hounslow</t>
  </si>
  <si>
    <t>Islington</t>
  </si>
  <si>
    <t>Kensington and Chelsea</t>
  </si>
  <si>
    <t>Kingston upon Thames*</t>
  </si>
  <si>
    <t>Lambeth</t>
  </si>
  <si>
    <t>Lewisham</t>
  </si>
  <si>
    <t>London Legacy Development Corporation</t>
  </si>
  <si>
    <t>See London Boroughs</t>
  </si>
  <si>
    <t>Merton</t>
  </si>
  <si>
    <t>Newham</t>
  </si>
  <si>
    <t>Old Oak &amp; Park Royal Development Corporation*</t>
  </si>
  <si>
    <t>Redbridge</t>
  </si>
  <si>
    <t>Richmond upon Thames</t>
  </si>
  <si>
    <t>Southwark Council</t>
  </si>
  <si>
    <t>Sutton*</t>
  </si>
  <si>
    <t>Tower Hamlets*</t>
  </si>
  <si>
    <t>Waltham Forest</t>
  </si>
  <si>
    <t>Wandsworth</t>
  </si>
  <si>
    <t>Westminster City Council</t>
  </si>
  <si>
    <t>Breckland District Council*</t>
  </si>
  <si>
    <t>Norfolk</t>
  </si>
  <si>
    <t>Broadland District Council</t>
  </si>
  <si>
    <t>Great Yarmouth</t>
  </si>
  <si>
    <t xml:space="preserve">Kings Lynn and West Norfolk, Borough Council </t>
  </si>
  <si>
    <t>North Norfolk District Council</t>
  </si>
  <si>
    <t>Norwich City Council</t>
  </si>
  <si>
    <t>South Norfolk Council*</t>
  </si>
  <si>
    <t>The Broads Authority</t>
  </si>
  <si>
    <t>CravenDistrictCouncil</t>
  </si>
  <si>
    <t>Yorkshire and the Humber</t>
  </si>
  <si>
    <t>North Yorkshire</t>
  </si>
  <si>
    <t>Hambleton*</t>
  </si>
  <si>
    <t>Harrogate Borough Council*</t>
  </si>
  <si>
    <t>North York Moors National Park Authority</t>
  </si>
  <si>
    <t>Redcar and Cleveland Borough Council</t>
  </si>
  <si>
    <t>north yorkshire</t>
  </si>
  <si>
    <t>Richmondshire District Council</t>
  </si>
  <si>
    <t>Ryedale District Council</t>
  </si>
  <si>
    <t>Scarborough Borough Council</t>
  </si>
  <si>
    <t>Selby District Council*</t>
  </si>
  <si>
    <t>York</t>
  </si>
  <si>
    <t>Yorkshire Dales National Park Authority</t>
  </si>
  <si>
    <t>North Yorkshire and Cumbria</t>
  </si>
  <si>
    <t>Corby Borough Council</t>
  </si>
  <si>
    <t>Northamptonshire</t>
  </si>
  <si>
    <t>See North Northamptonshire</t>
  </si>
  <si>
    <t>Daventry District Council</t>
  </si>
  <si>
    <t>East Northamptonshire Council</t>
  </si>
  <si>
    <t>North Northamptonshire</t>
  </si>
  <si>
    <t>See Corby</t>
  </si>
  <si>
    <t>Kettering Borough Council</t>
  </si>
  <si>
    <t xml:space="preserve">See Corby </t>
  </si>
  <si>
    <t>North Northamptonshire Council</t>
  </si>
  <si>
    <t>Northampton Borough Council*</t>
  </si>
  <si>
    <t>Now split into north and west northamptonshire councils</t>
  </si>
  <si>
    <t>South Northamptonshire</t>
  </si>
  <si>
    <t>Wellingborough Borough Council</t>
  </si>
  <si>
    <t>See north Northamptonshire</t>
  </si>
  <si>
    <t>See Corby (part of North Northants)</t>
  </si>
  <si>
    <t>West Northamptonshire Council</t>
  </si>
  <si>
    <t>Newcastle upon Tyne</t>
  </si>
  <si>
    <t>Northumberland</t>
  </si>
  <si>
    <t xml:space="preserve">North Tyneside Council </t>
  </si>
  <si>
    <t>Northumberland County Council</t>
  </si>
  <si>
    <t>Northumberland National Park Authority*</t>
  </si>
  <si>
    <t>Ashfield District Council</t>
  </si>
  <si>
    <t>Nottinghamshire</t>
  </si>
  <si>
    <t>Bassetlaw District Council</t>
  </si>
  <si>
    <t>Broxtowe*</t>
  </si>
  <si>
    <t>Gedling Borough Council</t>
  </si>
  <si>
    <t>Mansfield District Council*</t>
  </si>
  <si>
    <t>Newark and Sherwood District Council</t>
  </si>
  <si>
    <t>Nottingham City Council</t>
  </si>
  <si>
    <t>Rushcliffe Borough Council</t>
  </si>
  <si>
    <t>Cherwell District Council</t>
  </si>
  <si>
    <t>Oxfordshire</t>
  </si>
  <si>
    <t>Oxford City Council</t>
  </si>
  <si>
    <t>South Oxfordshire District Council</t>
  </si>
  <si>
    <t>Vale of White Horse District Council</t>
  </si>
  <si>
    <t>West Oxfordshire</t>
  </si>
  <si>
    <t>Rutland County Council</t>
  </si>
  <si>
    <t>Rutland</t>
  </si>
  <si>
    <t>Shropshire</t>
  </si>
  <si>
    <t>Telford &amp; Wrekin Council*</t>
  </si>
  <si>
    <t>Mendip District Council</t>
  </si>
  <si>
    <t>Somerset</t>
  </si>
  <si>
    <t>Sedgemoor District Council*</t>
  </si>
  <si>
    <t>South Somerset</t>
  </si>
  <si>
    <t>Taunton Deane Borough Council</t>
  </si>
  <si>
    <t>See Somerset West and Taunton</t>
  </si>
  <si>
    <t>West Somerset Council</t>
  </si>
  <si>
    <t>Barnsley Metropolitan Borough Council*</t>
  </si>
  <si>
    <t xml:space="preserve">South Yorkshire </t>
  </si>
  <si>
    <t>Doncaster MBC</t>
  </si>
  <si>
    <t>Rotherham Metropolitan Borough Council</t>
  </si>
  <si>
    <t>Sheffield City Council</t>
  </si>
  <si>
    <t xml:space="preserve">Cannock Chase Council </t>
  </si>
  <si>
    <t>Staffordshire</t>
  </si>
  <si>
    <t>East Staffordshire Borough Council</t>
  </si>
  <si>
    <t>Lichfield District Council</t>
  </si>
  <si>
    <t>Newcastle under Lyme Borough Council</t>
  </si>
  <si>
    <t>South Staffordshire District Council</t>
  </si>
  <si>
    <t>Stafford Borough Council</t>
  </si>
  <si>
    <t>Staffordshire Moorlands District Council</t>
  </si>
  <si>
    <t>Stoke-on-Trent City Council</t>
  </si>
  <si>
    <t>Tamworth Borough Council</t>
  </si>
  <si>
    <t>Walsall Council</t>
  </si>
  <si>
    <t>Wolverhampton</t>
  </si>
  <si>
    <t>Babergh and mid-suffolk*</t>
  </si>
  <si>
    <t>Suffolk</t>
  </si>
  <si>
    <t>Babergh District Council</t>
  </si>
  <si>
    <t>See Babergh and Mid Suffolk</t>
  </si>
  <si>
    <t>East Suffolk</t>
  </si>
  <si>
    <t>Forest Heath District Council</t>
  </si>
  <si>
    <t>See West Suffolk</t>
  </si>
  <si>
    <t>Ipswich Borough Council</t>
  </si>
  <si>
    <t>Mid Suffolk District Council</t>
  </si>
  <si>
    <t>See Babergh and mid-suffolk</t>
  </si>
  <si>
    <t>St Edmundsbury Borough Council</t>
  </si>
  <si>
    <t>See Forest Heath (merged to form West Suffolk)</t>
  </si>
  <si>
    <t>Suffolk Coastal District Council*</t>
  </si>
  <si>
    <t>See East Suffolk</t>
  </si>
  <si>
    <t>Waveney District Council*</t>
  </si>
  <si>
    <t>See Suffolk Coastal (part of East Suffolk)</t>
  </si>
  <si>
    <t>Elmbridge Borough Council</t>
  </si>
  <si>
    <t>Surrey</t>
  </si>
  <si>
    <t>Epsom and Ewell Borough Council</t>
  </si>
  <si>
    <t>Guildford</t>
  </si>
  <si>
    <t>Mole Valley District Council</t>
  </si>
  <si>
    <t>Reigate &amp; Banstead *</t>
  </si>
  <si>
    <t>Runnymede Borough Council*</t>
  </si>
  <si>
    <t>Spelthorne Borough Council</t>
  </si>
  <si>
    <t>Surrey Heath Borough Council</t>
  </si>
  <si>
    <t>Tandridge District Council</t>
  </si>
  <si>
    <t>Waverley Borough Council</t>
  </si>
  <si>
    <t>Woking Borough Council</t>
  </si>
  <si>
    <t>Adur District Council</t>
  </si>
  <si>
    <t>Sussex</t>
  </si>
  <si>
    <t>Oct-20</t>
  </si>
  <si>
    <t>Arun District Council</t>
  </si>
  <si>
    <t>Brighton &amp; Hove City Council</t>
  </si>
  <si>
    <t>Chichester District Council</t>
  </si>
  <si>
    <t>Crawley Borough Council</t>
  </si>
  <si>
    <t>Eastbourne Borough Council</t>
  </si>
  <si>
    <t>Hastings Borough Council</t>
  </si>
  <si>
    <t>Horsham District Council</t>
  </si>
  <si>
    <t>Lewes District Council</t>
  </si>
  <si>
    <t>Mid Sussex District Council</t>
  </si>
  <si>
    <t>Rother District Council</t>
  </si>
  <si>
    <t>Wealden District Council</t>
  </si>
  <si>
    <t>Worthing Borough Council</t>
  </si>
  <si>
    <t>See Adur</t>
  </si>
  <si>
    <t>South Downs National Park</t>
  </si>
  <si>
    <t>Sussex and Hampshire</t>
  </si>
  <si>
    <t>Birmingham City Council*</t>
  </si>
  <si>
    <t>Warwickshire</t>
  </si>
  <si>
    <t>Coventry City Council</t>
  </si>
  <si>
    <t>North Warwickshire Borough Council</t>
  </si>
  <si>
    <t>Nuneaton and Bedworth Borough Council</t>
  </si>
  <si>
    <t>Rugby Borough Council</t>
  </si>
  <si>
    <t>Solihull Metropolitan Borough Council</t>
  </si>
  <si>
    <t>Stratford-On-Avon District Council</t>
  </si>
  <si>
    <t>Warwick District Council</t>
  </si>
  <si>
    <t>Bradford</t>
  </si>
  <si>
    <t xml:space="preserve">West Yorkshire </t>
  </si>
  <si>
    <t>Calderdale Metropolitan District Council</t>
  </si>
  <si>
    <t>Kirklees Council</t>
  </si>
  <si>
    <t>Leeds City Council</t>
  </si>
  <si>
    <t>Wakefield Council</t>
  </si>
  <si>
    <t>Swindon Borough Council</t>
  </si>
  <si>
    <t>Wiltshire</t>
  </si>
  <si>
    <t>Wiltshire Council</t>
  </si>
  <si>
    <t>Bromsgrove District Council*</t>
  </si>
  <si>
    <t>Worcestershire</t>
  </si>
  <si>
    <t>Dudley Metropolitan Borough Council</t>
  </si>
  <si>
    <t>Malvern Hills District Council*</t>
  </si>
  <si>
    <t>Redditch Borough Council*</t>
  </si>
  <si>
    <t>See Bromsgrove</t>
  </si>
  <si>
    <t>Sandwell MBC</t>
  </si>
  <si>
    <t>Worcester City Council</t>
  </si>
  <si>
    <t>Wychavon District Council</t>
  </si>
  <si>
    <t>Wyre Forest District Council</t>
  </si>
  <si>
    <t>Planning Permission 2021</t>
  </si>
  <si>
    <t>Sum of No. of Sites</t>
  </si>
  <si>
    <t>Sum of No. of Hectares</t>
  </si>
  <si>
    <t>Sum of No. of Units</t>
  </si>
  <si>
    <t>Sum of No. of PP Sites</t>
  </si>
  <si>
    <t>Sum of No. of PP Units</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</si>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</sst>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sz val="10"/>
      <name val="Arial"/>
      <family val="2"/>
    </font>
    <font>
      <sz val="11"/>
      <color rgb="FF000000"/>
      <name val="Calibri"/>
      <family val="2"/>
      <scheme val="minor"/>
    </font>
    <font>
      <sz val="11"/>
      <color rgb="FF000000"/>
      <name val="Calibri"/>
      <family val="2"/>
    </font>
    <font>
      <sz val="10"/>
      <color rgb="FF000000"/>
      <name val="Arial"/>
      <family val="2"/>
    </font>
    <font>
      <b/>
      <sz val="11"/>
      <color theme="1"/>
      <name val="Calibri"/>
      <family val="2"/>
      <scheme val="minor"/>
    </font>
  </fonts>
  <fills count="7">
    <fill>
      <patternFill patternType="none"/>
    </fill>
    <fill>
      <patternFill patternType="gray125"/>
    </fill>
    <fill>
      <patternFill patternType="solid">
        <fgColor rgb="FFDBDBDB"/>
        <bgColor indexed="64"/>
      </patternFill>
    </fill>
    <fill>
      <patternFill patternType="solid">
        <fgColor rgb="FFFFE699"/>
        <bgColor indexed="64"/>
      </patternFill>
    </fill>
    <fill>
      <patternFill patternType="solid">
        <fgColor rgb="FFDDEBF7"/>
        <bgColor indexed="64"/>
      </patternFill>
    </fill>
    <fill>
      <patternFill patternType="solid">
        <fgColor rgb="FFE2EFDA"/>
        <bgColor indexed="64"/>
      </patternFill>
    </fill>
    <fill>
      <patternFill patternType="solid">
        <fgColor rgb="FFFFFFFF"/>
        <bgColor indexed="64"/>
      </patternFill>
    </fill>
  </fills>
  <borders count="3">
    <border>
      <left/>
      <right/>
      <top/>
      <bottom/>
      <diagonal/>
    </border>
    <border>
      <left style="thin">
        <color rgb="FF000000"/>
      </left>
      <right/>
      <top/>
      <bottom/>
      <diagonal/>
    </border>
    <border>
      <left/>
      <right style="thin">
        <color rgb="FF000000"/>
      </right>
      <top/>
      <bottom/>
      <diagonal/>
    </border>
  </borders>
  <cellStyleXfs count="2">
    <xf numFmtId="0" fontId="0" fillId="0" borderId="0"/>
    <xf numFmtId="0" fontId="1" fillId="0" borderId="0"/>
  </cellStyleXfs>
  <cellXfs count="51">
    <xf numFmtId="0" fontId="0" fillId="0" borderId="0" xfId="0"/>
    <xf numFmtId="0" fontId="0" fillId="0" borderId="2" xfId="0" applyBorder="1"/>
    <xf numFmtId="0" fontId="0" fillId="0" borderId="1" xfId="0" applyBorder="1"/>
    <xf numFmtId="0" fontId="0" fillId="5" borderId="0" xfId="0" applyFill="1" applyAlignment="1">
      <alignment wrapText="1"/>
    </xf>
    <xf numFmtId="0" fontId="0" fillId="2" borderId="1" xfId="0" applyFill="1" applyBorder="1" applyAlignment="1">
      <alignment wrapText="1"/>
    </xf>
    <xf numFmtId="0" fontId="0" fillId="2" borderId="0" xfId="0" applyFill="1" applyAlignment="1">
      <alignment wrapText="1"/>
    </xf>
    <xf numFmtId="0" fontId="0" fillId="2" borderId="2" xfId="0" applyFill="1" applyBorder="1" applyAlignment="1">
      <alignment wrapText="1"/>
    </xf>
    <xf numFmtId="0" fontId="0" fillId="3" borderId="1" xfId="0" applyFill="1" applyBorder="1" applyAlignment="1">
      <alignment wrapText="1"/>
    </xf>
    <xf numFmtId="0" fontId="0" fillId="4" borderId="0" xfId="0" applyFill="1" applyAlignment="1">
      <alignment wrapText="1"/>
    </xf>
    <xf numFmtId="0" fontId="0" fillId="0" borderId="0" xfId="0" applyAlignment="1">
      <alignment wrapText="1"/>
    </xf>
    <xf numFmtId="0" fontId="0" fillId="6" borderId="0" xfId="0" applyFill="1"/>
    <xf numFmtId="49" fontId="2" fillId="0" borderId="0" xfId="0" applyNumberFormat="1" applyFont="1" applyAlignment="1">
      <alignment horizontal="right"/>
    </xf>
    <xf numFmtId="0" fontId="2" fillId="0" borderId="0" xfId="0" applyFont="1"/>
    <xf numFmtId="17" fontId="2" fillId="0" borderId="0" xfId="0" applyNumberFormat="1" applyFont="1"/>
    <xf numFmtId="16" fontId="2" fillId="0" borderId="0" xfId="0" applyNumberFormat="1" applyFont="1"/>
    <xf numFmtId="14" fontId="2" fillId="0" borderId="0" xfId="0" applyNumberFormat="1" applyFont="1"/>
    <xf numFmtId="0" fontId="3" fillId="0" borderId="0" xfId="0" applyFont="1" applyAlignment="1">
      <alignment wrapText="1"/>
    </xf>
    <xf numFmtId="0" fontId="2" fillId="0" borderId="0" xfId="0" applyFont="1" applyAlignment="1">
      <alignment horizontal="left" vertical="center" wrapText="1"/>
    </xf>
    <xf numFmtId="0" fontId="2" fillId="0" borderId="1" xfId="0" applyFont="1" applyBorder="1"/>
    <xf numFmtId="164" fontId="2" fillId="0" borderId="0" xfId="0" applyNumberFormat="1" applyFont="1"/>
    <xf numFmtId="0" fontId="2" fillId="0" borderId="2" xfId="0" applyFont="1" applyBorder="1"/>
    <xf numFmtId="0" fontId="2" fillId="0" borderId="0" xfId="0" applyFont="1" applyAlignment="1">
      <alignment horizontal="right" wrapText="1"/>
    </xf>
    <xf numFmtId="0" fontId="2" fillId="0" borderId="1" xfId="0" applyFont="1" applyBorder="1" applyAlignment="1">
      <alignment horizontal="left" vertical="center" wrapText="1"/>
    </xf>
    <xf numFmtId="17" fontId="2" fillId="0" borderId="1" xfId="0" applyNumberFormat="1" applyFont="1" applyBorder="1"/>
    <xf numFmtId="0" fontId="0" fillId="4" borderId="2" xfId="0" applyFill="1" applyBorder="1" applyAlignment="1">
      <alignment wrapText="1"/>
    </xf>
    <xf numFmtId="0" fontId="2" fillId="0" borderId="2" xfId="0" applyFont="1" applyBorder="1" applyAlignment="1">
      <alignment horizontal="left" vertical="center" wrapText="1"/>
    </xf>
    <xf numFmtId="17" fontId="2" fillId="0" borderId="2" xfId="0" applyNumberFormat="1" applyFont="1" applyBorder="1"/>
    <xf numFmtId="0" fontId="0" fillId="3" borderId="0" xfId="0" applyFill="1" applyAlignment="1">
      <alignment wrapText="1"/>
    </xf>
    <xf numFmtId="0" fontId="0" fillId="3" borderId="2" xfId="0" applyFill="1" applyBorder="1" applyAlignment="1">
      <alignment wrapText="1"/>
    </xf>
    <xf numFmtId="0" fontId="3" fillId="0" borderId="2" xfId="0" applyFont="1" applyBorder="1" applyAlignment="1">
      <alignment wrapText="1"/>
    </xf>
    <xf numFmtId="2" fontId="0" fillId="2" borderId="0" xfId="0" applyNumberFormat="1" applyFill="1" applyAlignment="1">
      <alignment wrapText="1"/>
    </xf>
    <xf numFmtId="2" fontId="0" fillId="0" borderId="0" xfId="0" applyNumberFormat="1"/>
    <xf numFmtId="0" fontId="3" fillId="0" borderId="1" xfId="0" applyFont="1" applyBorder="1"/>
    <xf numFmtId="0" fontId="3" fillId="0" borderId="0" xfId="0" applyFont="1"/>
    <xf numFmtId="0" fontId="3" fillId="0" borderId="2" xfId="0" applyFont="1" applyBorder="1"/>
    <xf numFmtId="164" fontId="0" fillId="0" borderId="0" xfId="0" applyNumberFormat="1"/>
    <xf numFmtId="0" fontId="4" fillId="0" borderId="1" xfId="1" applyFont="1" applyBorder="1"/>
    <xf numFmtId="0" fontId="4" fillId="0" borderId="0" xfId="1" applyFont="1"/>
    <xf numFmtId="0" fontId="0" fillId="0" borderId="0" xfId="0" pivotButton="1"/>
    <xf numFmtId="2" fontId="3" fillId="0" borderId="0" xfId="0" applyNumberFormat="1" applyFont="1"/>
    <xf numFmtId="0" fontId="2" fillId="0" borderId="0" xfId="0" applyFont="1" applyBorder="1"/>
    <xf numFmtId="17" fontId="2" fillId="0" borderId="0" xfId="0" applyNumberFormat="1" applyFont="1" applyBorder="1"/>
    <xf numFmtId="0" fontId="4" fillId="0" borderId="2" xfId="1" applyFont="1" applyBorder="1"/>
    <xf numFmtId="0" fontId="4" fillId="0" borderId="0" xfId="1" applyFont="1" applyBorder="1"/>
    <xf numFmtId="0" fontId="0" fillId="0" borderId="0" xfId="0" applyBorder="1"/>
    <xf numFmtId="0" fontId="5"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0" fillId="6" borderId="0" xfId="0" applyFill="1" applyAlignment="1">
      <alignment horizontal="center"/>
    </xf>
    <xf numFmtId="0" fontId="0" fillId="6" borderId="0" xfId="0" applyFill="1" applyAlignment="1">
      <alignment horizontal="left" wrapText="1"/>
    </xf>
    <xf numFmtId="0" fontId="0" fillId="0" borderId="0" xfId="0" applyAlignment="1">
      <alignment horizontal="center"/>
    </xf>
  </cellXfs>
  <cellStyles count="2">
    <cellStyle name="Normal" xfId="0" builtinId="0"/>
    <cellStyle name="Normal 2 2 3" xfId="1" xr:uid="{EEB044C8-0A8A-4A7B-A4C4-F0069B3E6F3E}"/>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509.621879976854" createdVersion="7" refreshedVersion="7" minRefreshableVersion="3" recordCount="346" xr:uid="{FF62E79A-2E9A-4043-8604-DEDF05911F33}">
  <cacheSource type="worksheet">
    <worksheetSource ref="A2:O348" sheet="Brownfield land register data"/>
  </cacheSource>
  <cacheFields count="15">
    <cacheField name="Local authority" numFmtId="0">
      <sharedItems/>
    </cacheField>
    <cacheField name="Region" numFmtId="0">
      <sharedItems count="10">
        <s v="South East"/>
        <s v="North West"/>
        <s v="East Midlands"/>
        <s v="East"/>
        <s v="London"/>
        <s v="Yorkshire and the Humber"/>
        <s v="South West"/>
        <s v="West Midlands"/>
        <s v="North East"/>
        <s v="See Aylesbury Vale/ Chiltern / South Bucks/ Wycombe" u="1"/>
      </sharedItems>
    </cacheField>
    <cacheField name="CPRE local group" numFmtId="0">
      <sharedItems/>
    </cacheField>
    <cacheField name="Date register last updated (as of May 2021)" numFmtId="0">
      <sharedItems containsDate="1" containsBlank="1" containsMixedTypes="1" minDate="2016-06-01T00:00:00" maxDate="2021-01-02T00:00:00"/>
    </cacheField>
    <cacheField name="No. of Sites" numFmtId="0">
      <sharedItems containsMixedTypes="1" containsNumber="1" containsInteger="1" minValue="0" maxValue="958"/>
    </cacheField>
    <cacheField name="No. of Hectares" numFmtId="0">
      <sharedItems containsBlank="1" containsMixedTypes="1" containsNumber="1" minValue="0" maxValue="1299.99"/>
    </cacheField>
    <cacheField name="No. of Units" numFmtId="0">
      <sharedItems containsBlank="1" containsMixedTypes="1" containsNumber="1" minValue="0" maxValue="54550"/>
    </cacheField>
    <cacheField name="No. of Sites2" numFmtId="0">
      <sharedItems containsBlank="1" containsMixedTypes="1" containsNumber="1" minValue="0" maxValue="368"/>
    </cacheField>
    <cacheField name="No. of Units2" numFmtId="0">
      <sharedItems containsBlank="1" containsMixedTypes="1" containsNumber="1" minValue="0" maxValue="36063"/>
    </cacheField>
    <cacheField name="No. of Sites3" numFmtId="0">
      <sharedItems containsBlank="1" containsMixedTypes="1" containsNumber="1" containsInteger="1" minValue="0" maxValue="958"/>
    </cacheField>
    <cacheField name="No. of Hectares2" numFmtId="0">
      <sharedItems containsBlank="1" containsMixedTypes="1" containsNumber="1" minValue="0" maxValue="1289.2190000000001"/>
    </cacheField>
    <cacheField name="No. of Units3" numFmtId="0">
      <sharedItems containsBlank="1" containsMixedTypes="1" containsNumber="1" minValue="0" maxValue="37326"/>
    </cacheField>
    <cacheField name="No. of Sites4" numFmtId="0">
      <sharedItems containsMixedTypes="1" containsNumber="1" containsInteger="1" minValue="-508" maxValue="442"/>
    </cacheField>
    <cacheField name="No. of Hectares3" numFmtId="0">
      <sharedItems containsMixedTypes="1" containsNumber="1" minValue="-213.09000000000003" maxValue="651.04999999999995"/>
    </cacheField>
    <cacheField name="No. of Units4" numFmtId="0">
      <sharedItems containsMixedTypes="1" containsNumber="1" minValue="-11536" maxValue="4500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6">
  <r>
    <s v="Adur District Council"/>
    <x v="0"/>
    <s v="Sussex"/>
    <s v="Oct-20"/>
    <n v="40"/>
    <n v="29.299099999999999"/>
    <n v="2548"/>
    <n v="17"/>
    <n v="596"/>
    <n v="41"/>
    <n v="30.108000000000001"/>
    <n v="2235"/>
    <n v="-1"/>
    <n v="-0.80890000000000128"/>
    <n v="313"/>
  </r>
  <r>
    <s v="Allerdale Borough Council*"/>
    <x v="1"/>
    <s v="FLD"/>
    <d v="2017-12-01T00:00:00"/>
    <n v="20"/>
    <n v="27.28"/>
    <n v="572"/>
    <n v="11"/>
    <n v="333"/>
    <n v="20"/>
    <n v="27.28"/>
    <n v="572"/>
    <n v="0"/>
    <n v="0"/>
    <n v="0"/>
  </r>
  <r>
    <s v="Amber Valley"/>
    <x v="2"/>
    <s v="Derbyshire"/>
    <d v="2020-03-01T00:00:00"/>
    <n v="26"/>
    <n v="91.6"/>
    <n v="1334"/>
    <n v="25"/>
    <n v="1294"/>
    <n v="22"/>
    <n v="85.15"/>
    <n v="1215"/>
    <n v="4"/>
    <n v="6.4499999999999886"/>
    <n v="119"/>
  </r>
  <r>
    <s v="Arun District Council"/>
    <x v="0"/>
    <s v="Sussex"/>
    <d v="2020-12-01T00:00:00"/>
    <n v="26"/>
    <n v="23.3247"/>
    <n v="1037"/>
    <n v="4.6147"/>
    <n v="309"/>
    <n v="33"/>
    <n v="26.06"/>
    <n v="1049"/>
    <n v="-7"/>
    <n v="-2.7352999999999987"/>
    <n v="-12"/>
  </r>
  <r>
    <s v="Ashfield District Council"/>
    <x v="2"/>
    <s v="Nottinghamshire"/>
    <d v="2020-12-01T00:00:00"/>
    <n v="29"/>
    <n v="44.6"/>
    <n v="875"/>
    <n v="24"/>
    <n v="626"/>
    <n v="19"/>
    <n v="43.036599999999993"/>
    <n v="976"/>
    <n v="10"/>
    <n v="1.5634000000000086"/>
    <n v="-101"/>
  </r>
  <r>
    <s v="Ashford Borough Council*"/>
    <x v="0"/>
    <s v="Kent"/>
    <d v="2018-12-01T00:00:00"/>
    <n v="28"/>
    <n v="43.715699999999998"/>
    <n v="2629"/>
    <n v="15"/>
    <n v="1507"/>
    <n v="28"/>
    <n v="43.715699999999998"/>
    <n v="2629"/>
    <n v="0"/>
    <n v="0"/>
    <n v="0"/>
  </r>
  <r>
    <s v="Aylesbury Vale"/>
    <x v="0"/>
    <s v="Buckinghamshire"/>
    <d v="2020-12-01T00:00:00"/>
    <n v="14"/>
    <n v="26.630000000000003"/>
    <n v="730"/>
    <n v="5"/>
    <n v="166"/>
    <n v="17"/>
    <n v="33.090000000000003"/>
    <n v="925"/>
    <n v="-3"/>
    <n v="-6.4600000000000009"/>
    <n v="-195"/>
  </r>
  <r>
    <s v="Babergh and mid-suffolk*"/>
    <x v="3"/>
    <s v="Suffolk"/>
    <d v="2017-12-01T00:00:00"/>
    <n v="4"/>
    <n v="1.44"/>
    <n v="41"/>
    <s v="n/a"/>
    <s v="n/a"/>
    <n v="4"/>
    <n v="1.44"/>
    <n v="41"/>
    <n v="0"/>
    <n v="0"/>
    <n v="0"/>
  </r>
  <r>
    <s v="Babergh District Council"/>
    <x v="3"/>
    <s v="Suffolk"/>
    <s v="See Babergh and Mid Suffolk"/>
    <s v="See Babergh and Mid Suffolk"/>
    <s v="See Babergh and Mid Suffolk"/>
    <s v="See Babergh and Mid Suffolk"/>
    <s v="See Babergh and Mid Suffolk"/>
    <s v="See Babergh and Mid Suffolk"/>
    <s v="See Babergh and Mid Suffolk"/>
    <s v="See Babergh and Mid Suffolk"/>
    <s v="See Babergh and Mid Suffolk"/>
    <s v="-"/>
    <s v="-"/>
    <s v="-"/>
  </r>
  <r>
    <s v="Barking and Dagenham*"/>
    <x v="4"/>
    <s v="London"/>
    <d v="2017-12-01T00:00:00"/>
    <n v="63"/>
    <n v="98.2"/>
    <n v="23488"/>
    <n v="39"/>
    <n v="44.6"/>
    <n v="63"/>
    <n v="98.249999999999872"/>
    <n v="23488"/>
    <n v="0"/>
    <n v="-4.999999999986926E-2"/>
    <n v="0"/>
  </r>
  <r>
    <s v="Barnet London Borough Council"/>
    <x v="4"/>
    <s v="London"/>
    <d v="2020-11-01T00:00:00"/>
    <n v="94"/>
    <n v="174.25599999999997"/>
    <n v="22100"/>
    <n v="79"/>
    <n v="19291"/>
    <n v="83"/>
    <n v="176.11"/>
    <n v="21700"/>
    <n v="11"/>
    <n v="-1.8540000000000418"/>
    <n v="400"/>
  </r>
  <r>
    <s v="Barnsley Metropolitan Borough Council*"/>
    <x v="5"/>
    <s v="South Yorkshire "/>
    <d v="2017-10-01T00:00:00"/>
    <n v="49"/>
    <n v="90.57"/>
    <n v="2814"/>
    <n v="18"/>
    <n v="796"/>
    <n v="49"/>
    <n v="90.57"/>
    <n v="2814"/>
    <n v="0"/>
    <n v="0"/>
    <n v="0"/>
  </r>
  <r>
    <s v="Barrow-in-Furness Borough Council"/>
    <x v="1"/>
    <s v="FLD"/>
    <d v="2020-03-01T00:00:00"/>
    <n v="26"/>
    <n v="70.36"/>
    <n v="1827"/>
    <n v="11"/>
    <n v="368"/>
    <n v="26"/>
    <n v="70.36"/>
    <n v="1827"/>
    <n v="0"/>
    <n v="0"/>
    <n v="0"/>
  </r>
  <r>
    <s v="Basildon Borough Council*"/>
    <x v="3"/>
    <s v="Essex"/>
    <d v="2019-10-01T00:00:00"/>
    <n v="76"/>
    <n v="81.61"/>
    <n v="2572"/>
    <s v="n/a"/>
    <s v="n/a"/>
    <n v="76"/>
    <n v="81.61"/>
    <n v="2572"/>
    <n v="0"/>
    <n v="0"/>
    <n v="0"/>
  </r>
  <r>
    <s v="Basingstoke &amp; Deane Borough Council"/>
    <x v="0"/>
    <s v="Hampshire"/>
    <d v="2020-12-01T00:00:00"/>
    <n v="59"/>
    <n v="61"/>
    <n v="2919"/>
    <n v="49"/>
    <n v="1990"/>
    <n v="57"/>
    <n v="58.97"/>
    <n v="2642"/>
    <n v="2"/>
    <n v="2.0300000000000011"/>
    <n v="277"/>
  </r>
  <r>
    <s v="Bassetlaw District Council"/>
    <x v="2"/>
    <s v="Nottinghamshire"/>
    <d v="2020-12-01T00:00:00"/>
    <n v="21"/>
    <n v="124.87"/>
    <n v="1727"/>
    <n v="8"/>
    <n v="1212"/>
    <n v="26"/>
    <n v="239.57"/>
    <n v="3430"/>
    <n v="-5"/>
    <n v="-114.69999999999999"/>
    <n v="-1703"/>
  </r>
  <r>
    <s v="Bath and North East Somerset Council"/>
    <x v="6"/>
    <s v="Avon and Bristol"/>
    <d v="2021-04-01T00:00:00"/>
    <n v="53"/>
    <n v="45.3"/>
    <s v="n/a"/>
    <n v="42"/>
    <s v="n/a"/>
    <n v="48"/>
    <n v="43.49"/>
    <n v="1132"/>
    <n v="5"/>
    <n v="1.8099999999999952"/>
    <s v="-"/>
  </r>
  <r>
    <s v="Bedford Borough Council"/>
    <x v="3"/>
    <s v="Bedfordshire"/>
    <d v="2020-12-01T00:00:00"/>
    <n v="101"/>
    <n v="339.4"/>
    <n v="5335"/>
    <n v="216.4"/>
    <n v="1867"/>
    <n v="80"/>
    <n v="333.25"/>
    <n v="5425"/>
    <n v="21"/>
    <n v="6.1499999999999773"/>
    <n v="-90"/>
  </r>
  <r>
    <s v="Bexley"/>
    <x v="4"/>
    <s v="London"/>
    <d v="2020-03-01T00:00:00"/>
    <n v="83"/>
    <n v="24.5"/>
    <n v="2740"/>
    <n v="63"/>
    <n v="2379"/>
    <n v="69"/>
    <n v="22.21"/>
    <n v="2571"/>
    <n v="14"/>
    <n v="2.2899999999999991"/>
    <n v="169"/>
  </r>
  <r>
    <s v="Birmingham City Council*"/>
    <x v="7"/>
    <s v="Warwickshire"/>
    <d v="2019-10-01T00:00:00"/>
    <n v="958"/>
    <n v="509.11"/>
    <n v="37326"/>
    <s v="n/a"/>
    <s v="n/a"/>
    <n v="958"/>
    <n v="509.11"/>
    <n v="37326"/>
    <n v="0"/>
    <n v="0"/>
    <n v="0"/>
  </r>
  <r>
    <s v="Blaby District Council*"/>
    <x v="2"/>
    <s v="Leicestershire"/>
    <d v="2019-11-01T00:00:00"/>
    <n v="25"/>
    <n v="17.46"/>
    <n v="543"/>
    <s v="n/a"/>
    <s v="n/a"/>
    <n v="25"/>
    <n v="17.46"/>
    <n v="543"/>
    <n v="0"/>
    <n v="0"/>
    <n v="0"/>
  </r>
  <r>
    <s v="Blackburn with Darwen Borough Council"/>
    <x v="1"/>
    <s v="Lancashire"/>
    <d v="2020-06-01T00:00:00"/>
    <n v="136"/>
    <n v="37.5"/>
    <n v="758"/>
    <n v="17"/>
    <n v="160"/>
    <n v="33"/>
    <n v="39.749999999999993"/>
    <n v="1193"/>
    <n v="103"/>
    <n v="-2.2499999999999929"/>
    <n v="-435"/>
  </r>
  <r>
    <s v="Blackpool Council"/>
    <x v="1"/>
    <s v="Lancashire"/>
    <d v="2020-12-01T00:00:00"/>
    <n v="26"/>
    <n v="10.9"/>
    <n v="408"/>
    <n v="7"/>
    <n v="49"/>
    <n v="23"/>
    <n v="10.56"/>
    <n v="349"/>
    <n v="3"/>
    <n v="0.33999999999999986"/>
    <n v="59"/>
  </r>
  <r>
    <s v="Bolsover District Council"/>
    <x v="2"/>
    <s v="Derbyshire"/>
    <d v="2020-07-01T00:00:00"/>
    <n v="26"/>
    <n v="38.6"/>
    <n v="939"/>
    <n v="18"/>
    <n v="306"/>
    <n v="20"/>
    <n v="17.739999999999998"/>
    <n v="553"/>
    <n v="6"/>
    <n v="20.860000000000003"/>
    <n v="386"/>
  </r>
  <r>
    <s v="Bolton Council*"/>
    <x v="1"/>
    <s v="Lancashire"/>
    <d v="2017-12-01T00:00:00"/>
    <n v="149"/>
    <n v="136.95000000000002"/>
    <n v="8567"/>
    <n v="68"/>
    <n v="3944"/>
    <n v="149"/>
    <n v="136.95000000000002"/>
    <n v="8567"/>
    <n v="0"/>
    <n v="0"/>
    <n v="0"/>
  </r>
  <r>
    <s v="Boston Borough Council"/>
    <x v="2"/>
    <s v="Lincolnshire"/>
    <d v="2020-07-01T00:00:00"/>
    <n v="20"/>
    <n v="22.7"/>
    <n v="686"/>
    <n v="3"/>
    <n v="102"/>
    <n v="19"/>
    <n v="22.09"/>
    <n v="706"/>
    <n v="1"/>
    <n v="0.60999999999999943"/>
    <n v="-20"/>
  </r>
  <r>
    <s v="Bournemouth Borough Council"/>
    <x v="6"/>
    <s v="Dorset"/>
    <d v="2020-11-01T00:00:00"/>
    <n v="328"/>
    <n v="135"/>
    <n v="12424"/>
    <n v="242"/>
    <n v="6028"/>
    <n v="286"/>
    <n v="130.91"/>
    <n v="10345"/>
    <n v="42"/>
    <n v="4.0900000000000034"/>
    <n v="2079"/>
  </r>
  <r>
    <s v="Bracknell Forest Council (Unitary)"/>
    <x v="0"/>
    <s v="Berkshire"/>
    <d v="2020-12-01T00:00:00"/>
    <n v="23"/>
    <n v="37.9"/>
    <n v="1580"/>
    <n v="12"/>
    <n v="213"/>
    <n v="24"/>
    <n v="32.06"/>
    <n v="2076"/>
    <n v="-1"/>
    <n v="5.8399999999999963"/>
    <n v="-496"/>
  </r>
  <r>
    <s v="Bradford"/>
    <x v="5"/>
    <s v="West Yorkshire "/>
    <d v="2020-12-01T00:00:00"/>
    <n v="197"/>
    <n v="182.7"/>
    <n v="12081"/>
    <n v="60"/>
    <n v="3096"/>
    <n v="211"/>
    <n v="166.1"/>
    <n v="10716"/>
    <n v="-14"/>
    <n v="16.599999999999994"/>
    <n v="1365"/>
  </r>
  <r>
    <s v="Braintree District Council"/>
    <x v="3"/>
    <s v="Essex"/>
    <d v="2020-12-01T00:00:00"/>
    <n v="36"/>
    <n v="20.8"/>
    <n v="770"/>
    <n v="30"/>
    <n v="685"/>
    <n v="28"/>
    <n v="16.5"/>
    <n v="581"/>
    <n v="8"/>
    <n v="4.3000000000000007"/>
    <n v="189"/>
  </r>
  <r>
    <s v="Breckland District Council*"/>
    <x v="3"/>
    <s v="Norfolk"/>
    <d v="2018-02-01T00:00:00"/>
    <n v="25"/>
    <n v="36.020000000000003"/>
    <n v="1099"/>
    <n v="23"/>
    <n v="932"/>
    <n v="25"/>
    <n v="36.020000000000003"/>
    <n v="1099"/>
    <n v="0"/>
    <n v="0"/>
    <n v="0"/>
  </r>
  <r>
    <s v="Brent"/>
    <x v="4"/>
    <s v="London"/>
    <d v="2020-12-01T00:00:00"/>
    <n v="163"/>
    <n v="66.7"/>
    <n v="12470"/>
    <n v="129"/>
    <n v="6542"/>
    <n v="137"/>
    <n v="61.79"/>
    <n v="11676"/>
    <n v="26"/>
    <n v="4.9100000000000037"/>
    <n v="794"/>
  </r>
  <r>
    <s v="Brentwood Borough Council"/>
    <x v="3"/>
    <s v="Essex"/>
    <d v="2021-03-01T00:00:00"/>
    <n v="40"/>
    <n v="48.5"/>
    <n v="2488"/>
    <n v="12"/>
    <n v="441"/>
    <n v="31"/>
    <n v="42.36"/>
    <n v="2080"/>
    <n v="9"/>
    <n v="6.1400000000000006"/>
    <n v="408"/>
  </r>
  <r>
    <s v="Brighton &amp; Hove City Council"/>
    <x v="0"/>
    <s v="Sussex"/>
    <d v="2020-12-01T00:00:00"/>
    <n v="186"/>
    <n v="80.3"/>
    <n v="9341"/>
    <n v="84"/>
    <n v="4769"/>
    <n v="172"/>
    <n v="74.86"/>
    <n v="8882"/>
    <n v="14"/>
    <n v="5.4399999999999977"/>
    <n v="459"/>
  </r>
  <r>
    <s v="Bristol City Council"/>
    <x v="6"/>
    <s v="Avon and Bristol"/>
    <d v="2020-12-01T00:00:00"/>
    <n v="248"/>
    <n v="132.4"/>
    <n v="12136"/>
    <n v="176"/>
    <n v="10719"/>
    <n v="205"/>
    <n v="113.95"/>
    <n v="10032"/>
    <n v="43"/>
    <n v="18.450000000000003"/>
    <n v="2104"/>
  </r>
  <r>
    <s v="Broadland District Council"/>
    <x v="3"/>
    <s v="Norfolk"/>
    <d v="2020-11-01T00:00:00"/>
    <n v="19"/>
    <n v="101.23"/>
    <n v="1840"/>
    <n v="13"/>
    <n v="1476"/>
    <n v="19"/>
    <n v="101.23"/>
    <n v="1840"/>
    <n v="0"/>
    <n v="0"/>
    <n v="0"/>
  </r>
  <r>
    <s v="Bromley*"/>
    <x v="4"/>
    <s v="London"/>
    <d v="2018-11-01T00:00:00"/>
    <n v="67"/>
    <n v="36.731000000000002"/>
    <n v="3382"/>
    <s v="n/a"/>
    <s v="n/a"/>
    <n v="67"/>
    <n v="36.731000000000002"/>
    <n v="3382"/>
    <n v="0"/>
    <n v="0"/>
    <n v="0"/>
  </r>
  <r>
    <s v="Bromsgrove District Council*"/>
    <x v="7"/>
    <s v="Worcestershire"/>
    <d v="2019-12-01T00:00:00"/>
    <n v="10"/>
    <n v="18.23"/>
    <n v="298"/>
    <s v="n/a"/>
    <s v="n/a"/>
    <n v="10"/>
    <n v="18.23"/>
    <n v="298"/>
    <n v="0"/>
    <n v="0"/>
    <n v="0"/>
  </r>
  <r>
    <s v="Broxbourne*"/>
    <x v="3"/>
    <s v="Hertfordshire"/>
    <d v="2019-03-01T00:00:00"/>
    <n v="31"/>
    <n v="41.91"/>
    <n v="2838"/>
    <s v="n/a"/>
    <s v="n/a"/>
    <n v="31"/>
    <n v="41.91"/>
    <n v="2838"/>
    <n v="0"/>
    <n v="0"/>
    <n v="0"/>
  </r>
  <r>
    <s v="Broxtowe*"/>
    <x v="2"/>
    <s v="Nottinghamshire"/>
    <d v="2018-12-01T00:00:00"/>
    <n v="18"/>
    <n v="64.935000000000002"/>
    <n v="2124"/>
    <n v="8"/>
    <n v="623"/>
    <n v="18"/>
    <n v="64.935000000000002"/>
    <n v="2124"/>
    <n v="0"/>
    <n v="0"/>
    <n v="0"/>
  </r>
  <r>
    <s v="Buckinghamshire council"/>
    <x v="0"/>
    <s v="Buckinghamshire"/>
    <s v="See Aylesbury Vale/ Chiltern / South Bucks/ Wycombe"/>
    <s v="See Aylesbury Vale/ Chiltern / South Bucks/ Wycombe"/>
    <s v="See Aylesbury Vale/ Chiltern / South Bucks/ Wycombe"/>
    <s v="See Aylesbury Vale/ Chiltern / South Bucks/ Wycombe"/>
    <s v="See Aylesbury Vale/ Chiltern / South Bucks/ Wycombe"/>
    <s v="See Aylesbury Vale/ Chiltern / South Bucks/ Wycombe"/>
    <m/>
    <m/>
    <m/>
    <s v="-"/>
    <s v="-"/>
    <s v="-"/>
  </r>
  <r>
    <s v="Burnley Borough Council"/>
    <x v="1"/>
    <s v="Lancashire"/>
    <d v="2021-03-01T00:00:00"/>
    <n v="21"/>
    <n v="20.91"/>
    <n v="850"/>
    <n v="13"/>
    <n v="171"/>
    <n v="20"/>
    <n v="21.85"/>
    <n v="872"/>
    <n v="1"/>
    <n v="-0.94000000000000128"/>
    <n v="-22"/>
  </r>
  <r>
    <s v="Bury Council"/>
    <x v="1"/>
    <s v="Lancashire"/>
    <d v="2020-10-01T00:00:00"/>
    <n v="78"/>
    <n v="99.64"/>
    <n v="3132"/>
    <n v="30"/>
    <n v="1339"/>
    <n v="63"/>
    <n v="81.02000000000001"/>
    <n v="2767"/>
    <n v="15"/>
    <n v="18.61999999999999"/>
    <n v="365"/>
  </r>
  <r>
    <s v="Calderdale Metropolitan District Council"/>
    <x v="5"/>
    <s v="West Yorkshire "/>
    <d v="2020-06-01T00:00:00"/>
    <n v="164"/>
    <n v="76.819999999999993"/>
    <n v="3942"/>
    <n v="128"/>
    <n v="2396"/>
    <n v="64"/>
    <n v="26.63"/>
    <n v="1347"/>
    <n v="100"/>
    <n v="50.19"/>
    <n v="2595"/>
  </r>
  <r>
    <s v="Cambridge City Council"/>
    <x v="3"/>
    <s v="Cambridgeshire"/>
    <d v="2020-04-01T00:00:00"/>
    <n v="74"/>
    <n v="89.37"/>
    <n v="3749"/>
    <n v="53"/>
    <n v="2222"/>
    <n v="18"/>
    <n v="17.239999999999998"/>
    <n v="1336"/>
    <n v="56"/>
    <n v="72.13000000000001"/>
    <n v="2413"/>
  </r>
  <r>
    <s v="Camden"/>
    <x v="4"/>
    <s v="London"/>
    <d v="2021-06-01T00:00:00"/>
    <n v="97"/>
    <n v="43.14"/>
    <n v="6262"/>
    <n v="67"/>
    <n v="2038"/>
    <n v="97"/>
    <n v="43.14"/>
    <n v="6262"/>
    <n v="0"/>
    <n v="0"/>
    <n v="0"/>
  </r>
  <r>
    <s v="Cannock Chase Council "/>
    <x v="7"/>
    <s v="Staffordshire"/>
    <d v="2020-12-01T00:00:00"/>
    <n v="67"/>
    <n v="77.7"/>
    <n v="1583"/>
    <n v="39"/>
    <n v="877"/>
    <n v="63"/>
    <n v="76.25"/>
    <n v="1523"/>
    <n v="4"/>
    <n v="1.4500000000000028"/>
    <n v="60"/>
  </r>
  <r>
    <s v="Canterbury City Council"/>
    <x v="0"/>
    <s v="Kent"/>
    <d v="2020-12-01T00:00:00"/>
    <n v="52"/>
    <n v="46.43"/>
    <n v="1375"/>
    <n v="27"/>
    <n v="594"/>
    <n v="50"/>
    <n v="45.86"/>
    <n v="1359"/>
    <n v="2"/>
    <n v="0.57000000000000028"/>
    <n v="16"/>
  </r>
  <r>
    <s v="Carlisle City Council*"/>
    <x v="1"/>
    <s v="FLD"/>
    <d v="2018-12-01T00:00:00"/>
    <n v="15"/>
    <n v="40.119999999999997"/>
    <n v="1117"/>
    <n v="6"/>
    <n v="384"/>
    <n v="15"/>
    <n v="40.119999999999997"/>
    <n v="1117"/>
    <n v="0"/>
    <n v="0"/>
    <n v="0"/>
  </r>
  <r>
    <s v="Castle Point Borough Council"/>
    <x v="3"/>
    <s v="Essex"/>
    <d v="2020-12-01T00:00:00"/>
    <n v="63"/>
    <n v="15.989000000000001"/>
    <n v="917"/>
    <n v="41"/>
    <n v="478"/>
    <n v="41"/>
    <n v="7.9899999999999993"/>
    <n v="519"/>
    <n v="22"/>
    <n v="7.9990000000000014"/>
    <n v="398"/>
  </r>
  <r>
    <s v="Central Bedfordshire Council"/>
    <x v="3"/>
    <s v="Bedfordshire"/>
    <d v="2020-12-01T00:00:00"/>
    <n v="14"/>
    <n v="25.6"/>
    <n v="585"/>
    <n v="8"/>
    <n v="410"/>
    <n v="17"/>
    <n v="26.09"/>
    <n v="757"/>
    <n v="-3"/>
    <n v="-0.48999999999999844"/>
    <n v="-172"/>
  </r>
  <r>
    <s v="Charnwood Borough Council"/>
    <x v="2"/>
    <s v="Leicestershire"/>
    <d v="2020-12-01T00:00:00"/>
    <n v="93"/>
    <n v="130.32"/>
    <n v="2897"/>
    <n v="25"/>
    <n v="429"/>
    <n v="92"/>
    <n v="129.69"/>
    <n v="2759"/>
    <n v="1"/>
    <n v="0.62999999999999545"/>
    <n v="138"/>
  </r>
  <r>
    <s v="Chelmsford City Council"/>
    <x v="3"/>
    <s v="Essex"/>
    <d v="2020-04-01T00:00:00"/>
    <n v="111"/>
    <n v="30.31"/>
    <n v="1207"/>
    <n v="100"/>
    <n v="893"/>
    <n v="97"/>
    <n v="26.35"/>
    <n v="1036"/>
    <n v="14"/>
    <n v="3.9599999999999973"/>
    <n v="171"/>
  </r>
  <r>
    <s v="Cheltenham Borough Council*"/>
    <x v="6"/>
    <s v="Gloucestershire"/>
    <d v="2019-12-01T00:00:00"/>
    <n v="34"/>
    <n v="14.73"/>
    <n v="751"/>
    <s v="n/a"/>
    <s v="n/a"/>
    <n v="34"/>
    <n v="14.73"/>
    <n v="751"/>
    <n v="0"/>
    <n v="0"/>
    <n v="0"/>
  </r>
  <r>
    <s v="Cherwell District Council"/>
    <x v="0"/>
    <s v="Oxfordshire"/>
    <d v="2021-01-01T00:00:00"/>
    <n v="43"/>
    <n v="41"/>
    <n v="1315"/>
    <n v="31"/>
    <n v="206"/>
    <n v="37"/>
    <n v="39.61"/>
    <n v="1272"/>
    <n v="6"/>
    <n v="1.3900000000000006"/>
    <n v="43"/>
  </r>
  <r>
    <s v="Cheshire East Council "/>
    <x v="1"/>
    <s v="Cheshire"/>
    <d v="2020-12-01T00:00:00"/>
    <n v="104"/>
    <n v="72.849999999999994"/>
    <n v="2811"/>
    <n v="85"/>
    <n v="2047"/>
    <n v="93"/>
    <n v="61.82"/>
    <n v="2599"/>
    <n v="11"/>
    <n v="11.029999999999994"/>
    <n v="212"/>
  </r>
  <r>
    <s v="Cheshire West and Chester Council"/>
    <x v="1"/>
    <s v="Cheshire"/>
    <d v="2021-01-01T00:00:00"/>
    <n v="219"/>
    <n v="349.9"/>
    <n v="9500"/>
    <n v="114"/>
    <n v="6217"/>
    <n v="194"/>
    <n v="200.69000000000008"/>
    <n v="7710"/>
    <n v="25"/>
    <n v="149.20999999999989"/>
    <n v="1790"/>
  </r>
  <r>
    <s v="Chesterfield Borough Council"/>
    <x v="2"/>
    <s v="Derbyshire"/>
    <d v="2021-04-01T00:00:00"/>
    <n v="54"/>
    <n v="59.71"/>
    <n v="2288"/>
    <n v="35"/>
    <n v="699"/>
    <n v="50"/>
    <n v="54.35"/>
    <n v="2253"/>
    <n v="4"/>
    <n v="5.3599999999999994"/>
    <n v="35"/>
  </r>
  <r>
    <s v="Chichester District Council"/>
    <x v="0"/>
    <s v="Sussex"/>
    <d v="2020-12-01T00:00:00"/>
    <n v="24"/>
    <n v="21.17"/>
    <n v="613"/>
    <n v="18"/>
    <n v="524"/>
    <n v="20"/>
    <n v="20.46"/>
    <n v="690"/>
    <n v="4"/>
    <n v="0.71000000000000085"/>
    <n v="-77"/>
  </r>
  <r>
    <s v="Chiltern District Council"/>
    <x v="0"/>
    <s v="Buckinghamshire"/>
    <d v="2020-12-01T00:00:00"/>
    <n v="25"/>
    <n v="61.73"/>
    <n v="670"/>
    <n v="6"/>
    <n v="474"/>
    <n v="29"/>
    <n v="65.796000000000006"/>
    <n v="809"/>
    <n v="-4"/>
    <n v="-4.0660000000000096"/>
    <n v="-139"/>
  </r>
  <r>
    <s v="Chorley"/>
    <x v="1"/>
    <s v="Lancashire"/>
    <d v="2020-12-01T00:00:00"/>
    <n v="59"/>
    <n v="61.73"/>
    <n v="1777"/>
    <n v="53"/>
    <n v="1505"/>
    <n v="43"/>
    <n v="55.59"/>
    <n v="1363"/>
    <n v="16"/>
    <n v="6.1399999999999935"/>
    <n v="414"/>
  </r>
  <r>
    <s v="Christchurch Borough Council"/>
    <x v="6"/>
    <s v="Dorset"/>
    <s v="See Bournemouth, christchurch and poole "/>
    <s v="See Bournemouth, christchurch and poole "/>
    <s v="See Bournemouth, christchurch and poole "/>
    <s v="See Bournemouth, christchurch and poole "/>
    <s v="See Bournemouth, christchurch and poole "/>
    <s v="See Bournemouth, christchurch and poole "/>
    <s v="See Bournemouth, christchurch and poole "/>
    <s v="See Bournemouth, christchurch and poole "/>
    <s v="See Bournemouth, christchurch and poole "/>
    <s v="-"/>
    <s v="-"/>
    <s v="-"/>
  </r>
  <r>
    <s v="City of London"/>
    <x v="4"/>
    <s v="London"/>
    <d v="2021-04-01T00:00:00"/>
    <n v="0"/>
    <n v="0"/>
    <n v="0"/>
    <n v="0"/>
    <n v="0"/>
    <n v="0"/>
    <n v="0"/>
    <n v="0"/>
    <n v="0"/>
    <n v="0"/>
    <n v="0"/>
  </r>
  <r>
    <s v="Colchester Borough Council"/>
    <x v="3"/>
    <s v="Essex"/>
    <d v="2020-11-01T00:00:00"/>
    <n v="26"/>
    <n v="30"/>
    <n v="1400"/>
    <n v="0"/>
    <n v="0"/>
    <n v="34"/>
    <n v="44.524999999999999"/>
    <n v="2264"/>
    <n v="-8"/>
    <n v="-14.524999999999999"/>
    <n v="-864"/>
  </r>
  <r>
    <s v="Copeland  Borough Council"/>
    <x v="1"/>
    <s v="FLD"/>
    <d v="2020-11-01T00:00:00"/>
    <n v="22"/>
    <n v="23"/>
    <n v="605"/>
    <n v="15"/>
    <n v="361"/>
    <n v="22"/>
    <n v="22.16"/>
    <n v="583"/>
    <n v="0"/>
    <n v="0.83999999999999986"/>
    <n v="22"/>
  </r>
  <r>
    <s v="Corby Borough Council"/>
    <x v="2"/>
    <s v="Northamptonshire"/>
    <s v="See North Northamptonshire"/>
    <s v="See North Northamptonshire"/>
    <s v="See North Northamptonshire"/>
    <s v="See North Northamptonshire"/>
    <s v="See North Northamptonshire"/>
    <s v="See North Northamptonshire"/>
    <n v="26"/>
    <n v="41.13"/>
    <n v="1324"/>
    <s v="-"/>
    <s v="-"/>
    <s v="-"/>
  </r>
  <r>
    <s v="Cornwall Council"/>
    <x v="6"/>
    <s v="Cornwall"/>
    <d v="2020-12-01T00:00:00"/>
    <n v="154"/>
    <n v="115.66000000000003"/>
    <n v="3177"/>
    <n v="150"/>
    <n v="3107"/>
    <n v="141"/>
    <n v="105.77"/>
    <n v="2796"/>
    <n v="13"/>
    <n v="9.890000000000029"/>
    <n v="381"/>
  </r>
  <r>
    <s v="Cotswold District Council"/>
    <x v="6"/>
    <s v="Gloucestershire"/>
    <d v="2021-03-01T00:00:00"/>
    <n v="15"/>
    <n v="40.299999999999997"/>
    <n v="422"/>
    <n v="8"/>
    <n v="317"/>
    <n v="24"/>
    <n v="19.96"/>
    <n v="522"/>
    <n v="-9"/>
    <n v="20.339999999999996"/>
    <n v="-100"/>
  </r>
  <r>
    <s v="Coventry City Council"/>
    <x v="7"/>
    <s v="Warwickshire"/>
    <d v="2020-12-01T00:00:00"/>
    <n v="49"/>
    <n v="32.700000000000003"/>
    <n v="1444"/>
    <n v="3"/>
    <n v="90"/>
    <n v="135"/>
    <n v="166.78730000000002"/>
    <n v="8349"/>
    <n v="-86"/>
    <n v="-134.08730000000003"/>
    <n v="-6905"/>
  </r>
  <r>
    <s v="CravenDistrictCouncil"/>
    <x v="5"/>
    <s v="North Yorkshire"/>
    <d v="2021-03-01T00:00:00"/>
    <n v="43"/>
    <n v="44"/>
    <n v="404"/>
    <n v="5"/>
    <n v="142"/>
    <n v="43"/>
    <n v="44.399000000000008"/>
    <n v="417"/>
    <n v="0"/>
    <n v="-0.39900000000000801"/>
    <n v="-13"/>
  </r>
  <r>
    <s v="Crawley Borough Council"/>
    <x v="0"/>
    <s v="Sussex"/>
    <d v="2020-12-01T00:00:00"/>
    <n v="24"/>
    <n v="15.5"/>
    <n v="507"/>
    <n v="14"/>
    <s v="n/a"/>
    <n v="21"/>
    <n v="14.59"/>
    <n v="1225"/>
    <n v="3"/>
    <n v="0.91000000000000014"/>
    <n v="-718"/>
  </r>
  <r>
    <s v="Croydon Council"/>
    <x v="4"/>
    <s v="London"/>
    <d v="2020-12-01T00:00:00"/>
    <n v="359"/>
    <n v="111"/>
    <n v="10587"/>
    <n v="266"/>
    <n v="5421"/>
    <n v="278"/>
    <n v="106.47"/>
    <n v="10270"/>
    <n v="81"/>
    <n v="4.5300000000000011"/>
    <n v="317"/>
  </r>
  <r>
    <s v="Dacorum Borough Council"/>
    <x v="3"/>
    <s v="Hertfordshire"/>
    <d v="2020-11-01T00:00:00"/>
    <n v="40"/>
    <n v="72"/>
    <n v="2954"/>
    <n v="17"/>
    <n v="1093"/>
    <n v="37"/>
    <n v="68.94"/>
    <n v="2643"/>
    <n v="3"/>
    <n v="3.0600000000000023"/>
    <n v="311"/>
  </r>
  <r>
    <s v="Darlington"/>
    <x v="8"/>
    <s v="Durham"/>
    <d v="2020-06-01T00:00:00"/>
    <n v="13"/>
    <n v="15"/>
    <n v="579"/>
    <n v="1"/>
    <n v="48"/>
    <n v="13"/>
    <n v="29.740000000000002"/>
    <n v="852"/>
    <n v="0"/>
    <n v="-14.740000000000002"/>
    <n v="-273"/>
  </r>
  <r>
    <s v="Dartford Borough Council"/>
    <x v="0"/>
    <s v="Kent"/>
    <d v="2021-03-01T00:00:00"/>
    <n v="79"/>
    <n v="340"/>
    <n v="10043"/>
    <n v="30"/>
    <n v="8827"/>
    <n v="33"/>
    <n v="69.55"/>
    <n v="2593"/>
    <n v="46"/>
    <n v="270.45"/>
    <n v="7450"/>
  </r>
  <r>
    <s v="Dartmoor National Park Authority*"/>
    <x v="6"/>
    <s v="Devon"/>
    <d v="2017-08-01T00:00:00"/>
    <n v="7"/>
    <n v="10.889999999999999"/>
    <n v="114"/>
    <n v="2"/>
    <n v="19"/>
    <n v="7"/>
    <n v="10.889999999999999"/>
    <n v="114"/>
    <n v="0"/>
    <n v="0"/>
    <n v="0"/>
  </r>
  <r>
    <s v="Daventry District Council"/>
    <x v="2"/>
    <s v="Northamptonshire"/>
    <d v="2021-01-01T00:00:00"/>
    <n v="3"/>
    <n v="3"/>
    <n v="26"/>
    <n v="2"/>
    <n v="17"/>
    <n v="7"/>
    <n v="3.97"/>
    <n v="64"/>
    <n v="-4"/>
    <n v="-0.9700000000000002"/>
    <n v="-38"/>
  </r>
  <r>
    <s v="Derby*"/>
    <x v="2"/>
    <s v="Derbyshire"/>
    <d v="2019-10-01T00:00:00"/>
    <n v="37"/>
    <n v="40.01"/>
    <n v="3301"/>
    <s v="n/a"/>
    <s v="n/a"/>
    <n v="37"/>
    <n v="40.01"/>
    <n v="3301"/>
    <n v="0"/>
    <n v="0"/>
    <n v="0"/>
  </r>
  <r>
    <s v="Derbyshire Dales District Council"/>
    <x v="2"/>
    <s v="Derbyshire"/>
    <d v="2020-12-01T00:00:00"/>
    <n v="21"/>
    <n v="211.06"/>
    <n v="3305"/>
    <n v="15"/>
    <n v="1077"/>
    <n v="26"/>
    <n v="212.75"/>
    <n v="3467"/>
    <n v="-5"/>
    <n v="-1.6899999999999977"/>
    <n v="-162"/>
  </r>
  <r>
    <s v="Doncaster MBC"/>
    <x v="5"/>
    <s v="South Yorkshire "/>
    <d v="2020-12-01T00:00:00"/>
    <n v="161"/>
    <n v="302.5"/>
    <n v="7361"/>
    <n v="77"/>
    <n v="4984"/>
    <n v="167"/>
    <n v="329.21300000000002"/>
    <n v="7935"/>
    <n v="-6"/>
    <n v="-26.713000000000022"/>
    <n v="-574"/>
  </r>
  <r>
    <s v="Dorset Council"/>
    <x v="6"/>
    <s v="Dorset"/>
    <d v="2020-04-01T00:00:00"/>
    <n v="83"/>
    <n v="68"/>
    <n v="2597"/>
    <n v="20"/>
    <n v="877"/>
    <s v="n/a"/>
    <s v="n/a"/>
    <s v="n/a"/>
    <s v="-"/>
    <s v="-"/>
    <s v="-"/>
  </r>
  <r>
    <s v="Dover District Council"/>
    <x v="0"/>
    <s v="Kent"/>
    <d v="2020-12-01T00:00:00"/>
    <n v="57"/>
    <n v="143"/>
    <n v="2863"/>
    <n v="46"/>
    <n v="2587"/>
    <n v="51"/>
    <n v="138.22"/>
    <n v="2238"/>
    <n v="6"/>
    <n v="4.7800000000000011"/>
    <n v="625"/>
  </r>
  <r>
    <s v="Dudley Metropolitan Borough Council"/>
    <x v="7"/>
    <s v="Worcestershire"/>
    <d v="2021-04-01T00:00:00"/>
    <n v="104"/>
    <n v="175.8"/>
    <n v="4157"/>
    <n v="25"/>
    <n v="749"/>
    <n v="96"/>
    <n v="168.47"/>
    <n v="3875"/>
    <n v="8"/>
    <n v="7.3300000000000125"/>
    <n v="282"/>
  </r>
  <r>
    <s v="Durham County Council"/>
    <x v="8"/>
    <s v="Durham"/>
    <d v="2020-12-01T00:00:00"/>
    <n v="52"/>
    <n v="134.5"/>
    <n v="3189"/>
    <n v="26"/>
    <n v="1738"/>
    <n v="64"/>
    <n v="153.50000000000003"/>
    <n v="3482"/>
    <n v="-12"/>
    <n v="-19.000000000000028"/>
    <n v="-293"/>
  </r>
  <r>
    <s v="Ealing Council*"/>
    <x v="4"/>
    <s v="London"/>
    <d v="2017-12-01T00:00:00"/>
    <n v="70"/>
    <n v="111.68999999999998"/>
    <n v="7026"/>
    <n v="31"/>
    <n v="6831"/>
    <n v="70"/>
    <n v="111.68999999999998"/>
    <n v="7026"/>
    <n v="0"/>
    <n v="0"/>
    <n v="0"/>
  </r>
  <r>
    <s v="East Cambridgeshire District Council"/>
    <x v="3"/>
    <s v="Cambridgeshire"/>
    <d v="2020-12-01T00:00:00"/>
    <n v="40"/>
    <n v="47.7"/>
    <n v="899"/>
    <n v="29"/>
    <n v="415"/>
    <n v="41"/>
    <n v="50.02"/>
    <n v="960"/>
    <n v="-1"/>
    <n v="-2.3200000000000003"/>
    <n v="-61"/>
  </r>
  <r>
    <s v="East Devon District Council"/>
    <x v="6"/>
    <s v="Devon"/>
    <d v="2020-12-01T00:00:00"/>
    <n v="27"/>
    <n v="24.64"/>
    <n v="819"/>
    <n v="21"/>
    <n v="631"/>
    <n v="30"/>
    <n v="26.01"/>
    <n v="932"/>
    <n v="-3"/>
    <n v="-1.370000000000001"/>
    <n v="-113"/>
  </r>
  <r>
    <s v="East Dorset District Council"/>
    <x v="6"/>
    <s v="Dorset"/>
    <s v="See dorset"/>
    <s v="See dorset"/>
    <s v="See dorset"/>
    <s v="See dorset"/>
    <s v="See dorset"/>
    <s v="See dorset"/>
    <n v="83"/>
    <n v="67.790000000000006"/>
    <n v="2597"/>
    <s v="-"/>
    <s v="-"/>
    <s v="-"/>
  </r>
  <r>
    <s v="East Hampshire District Council"/>
    <x v="0"/>
    <s v="Hampshire"/>
    <d v="2020-12-01T00:00:00"/>
    <n v="8"/>
    <n v="7.2"/>
    <n v="305"/>
    <n v="1"/>
    <n v="6"/>
    <n v="1"/>
    <n v="5.0949999999999998"/>
    <n v="187"/>
    <n v="7"/>
    <n v="2.1050000000000004"/>
    <n v="118"/>
  </r>
  <r>
    <s v="East Hertfordshire Council*"/>
    <x v="3"/>
    <s v="Hertfordshire"/>
    <d v="2017-12-01T00:00:00"/>
    <n v="27"/>
    <n v="34.51"/>
    <n v="1334"/>
    <n v="19"/>
    <n v="219"/>
    <n v="27"/>
    <n v="34.51"/>
    <n v="1334"/>
    <n v="0"/>
    <n v="0"/>
    <n v="0"/>
  </r>
  <r>
    <s v="East Lindsey District Council*"/>
    <x v="2"/>
    <s v="Lincolnshire"/>
    <d v="2020-02-01T00:00:00"/>
    <s v="n/a"/>
    <s v="n/a"/>
    <s v="n/a"/>
    <s v="n/a"/>
    <s v="n/a"/>
    <n v="29"/>
    <n v="26.98"/>
    <n v="596"/>
    <s v="-"/>
    <s v="-"/>
    <s v="-"/>
  </r>
  <r>
    <s v="East Northamptonshire Council"/>
    <x v="2"/>
    <s v="Northamptonshire"/>
    <s v="North Northamptonshire"/>
    <s v="North Northamptonshire"/>
    <s v="North Northamptonshire"/>
    <s v="North Northamptonshire"/>
    <s v="North Northamptonshire"/>
    <s v="North Northamptonshire"/>
    <s v="See Corby"/>
    <s v="See Corby"/>
    <s v="See Corby"/>
    <s v="-"/>
    <s v="-"/>
    <s v="-"/>
  </r>
  <r>
    <s v="East Riding of Yorkshire"/>
    <x v="5"/>
    <s v="East Riding of Yorkshire "/>
    <d v="2021-03-01T00:00:00"/>
    <n v="149"/>
    <n v="129.86199999999997"/>
    <n v="3438"/>
    <n v="114"/>
    <n v="2155"/>
    <n v="118"/>
    <n v="126.66200000000001"/>
    <n v="3062"/>
    <n v="31"/>
    <n v="3.1999999999999602"/>
    <n v="376"/>
  </r>
  <r>
    <s v="East Staffordshire Borough Council"/>
    <x v="7"/>
    <s v="Staffordshire"/>
    <d v="2020-12-01T00:00:00"/>
    <n v="49"/>
    <n v="67.080000000000027"/>
    <n v="1985"/>
    <n v="31"/>
    <n v="381"/>
    <n v="45"/>
    <n v="66.64"/>
    <n v="2541"/>
    <n v="4"/>
    <n v="0.44000000000002615"/>
    <n v="-556"/>
  </r>
  <r>
    <s v="East Suffolk"/>
    <x v="0"/>
    <s v="Suffolk"/>
    <d v="2020-12-01T00:00:00"/>
    <n v="79"/>
    <n v="99.18"/>
    <n v="3429"/>
    <n v="54"/>
    <n v="2278"/>
    <s v="n/a"/>
    <s v="n/a"/>
    <s v="n/a"/>
    <s v="-"/>
    <s v="-"/>
    <s v="-"/>
  </r>
  <r>
    <s v="Eastbourne Borough Council"/>
    <x v="0"/>
    <s v="Sussex"/>
    <d v="2020-12-01T00:00:00"/>
    <n v="79"/>
    <n v="21.759999999999998"/>
    <n v="1793"/>
    <n v="43"/>
    <n v="671"/>
    <n v="63"/>
    <n v="19.547999999999998"/>
    <n v="1516"/>
    <n v="16"/>
    <n v="2.2119999999999997"/>
    <n v="277"/>
  </r>
  <r>
    <s v="Eastleigh Borough Council"/>
    <x v="0"/>
    <s v="Hampshire"/>
    <d v="2021-03-01T00:00:00"/>
    <n v="41"/>
    <n v="35.000000000000007"/>
    <n v="891"/>
    <n v="24"/>
    <n v="538"/>
    <n v="27"/>
    <n v="21.08"/>
    <n v="555"/>
    <n v="14"/>
    <n v="13.920000000000009"/>
    <n v="336"/>
  </r>
  <r>
    <s v="Eden District Council"/>
    <x v="1"/>
    <s v="FLD"/>
    <d v="2020-04-01T00:00:00"/>
    <n v="14"/>
    <n v="9.7204336431747311"/>
    <n v="251"/>
    <n v="5"/>
    <n v="131"/>
    <n v="40"/>
    <n v="35.351386778490422"/>
    <n v="399"/>
    <n v="-26"/>
    <n v="-25.630953135315693"/>
    <n v="-148"/>
  </r>
  <r>
    <s v="Elmbridge Borough Council"/>
    <x v="0"/>
    <s v="Surrey"/>
    <d v="2021-01-01T00:00:00"/>
    <n v="71"/>
    <n v="23.677829456999991"/>
    <n v="1634"/>
    <n v="34"/>
    <n v="937"/>
    <n v="51"/>
    <n v="15.425000000000001"/>
    <n v="1058"/>
    <n v="20"/>
    <n v="8.25282945699999"/>
    <n v="576"/>
  </r>
  <r>
    <s v="Enfield Council*"/>
    <x v="4"/>
    <s v="London"/>
    <d v="2017-12-01T00:00:00"/>
    <n v="27"/>
    <n v="49.8"/>
    <n v="2170"/>
    <n v="27"/>
    <n v="2170"/>
    <n v="27"/>
    <n v="49.815000000000005"/>
    <n v="2170"/>
    <n v="0"/>
    <n v="-1.5000000000007674E-2"/>
    <n v="0"/>
  </r>
  <r>
    <s v="Epping Forest"/>
    <x v="3"/>
    <s v="Essex"/>
    <d v="2020-02-01T00:00:00"/>
    <n v="46"/>
    <n v="24.302699999999994"/>
    <n v="1109"/>
    <n v="11"/>
    <n v="229"/>
    <n v="91"/>
    <n v="67.101600000000005"/>
    <n v="2143"/>
    <n v="-45"/>
    <n v="-42.79890000000001"/>
    <n v="-1034"/>
  </r>
  <r>
    <s v="Epsom and Ewell Borough Council"/>
    <x v="0"/>
    <s v="Surrey"/>
    <d v="2020-12-01T00:00:00"/>
    <n v="15"/>
    <n v="5.7599999999999989"/>
    <n v="560"/>
    <n v="4"/>
    <n v="64"/>
    <n v="13"/>
    <n v="3.27"/>
    <n v="268"/>
    <n v="2"/>
    <n v="2.4899999999999989"/>
    <n v="292"/>
  </r>
  <r>
    <s v="Erewash Borough Council*"/>
    <x v="2"/>
    <s v="Derbyshire"/>
    <d v="2019-12-01T00:00:00"/>
    <n v="37"/>
    <n v="75.89"/>
    <n v="2656"/>
    <s v="n/a"/>
    <s v="n/a"/>
    <n v="37"/>
    <n v="75.89"/>
    <n v="2656"/>
    <n v="0"/>
    <n v="0"/>
    <n v="0"/>
  </r>
  <r>
    <s v="Exeter*"/>
    <x v="6"/>
    <s v="Devon"/>
    <d v="2019-11-01T00:00:00"/>
    <n v="28"/>
    <n v="19.07"/>
    <n v="631"/>
    <s v="n/a"/>
    <s v="n/a"/>
    <n v="28"/>
    <n v="19.07"/>
    <n v="631"/>
    <n v="0"/>
    <n v="0"/>
    <n v="0"/>
  </r>
  <r>
    <s v="Exmoor National Park Authority*"/>
    <x v="6"/>
    <s v="Devon and Somerset"/>
    <d v="2019-12-01T00:00:00"/>
    <n v="6"/>
    <n v="2.37"/>
    <s v="n/a"/>
    <s v="n/a"/>
    <s v="n/a"/>
    <n v="6"/>
    <n v="2.37"/>
    <s v="n/a"/>
    <n v="0"/>
    <n v="0"/>
    <s v="-"/>
  </r>
  <r>
    <s v="Fareham Borough Council"/>
    <x v="0"/>
    <s v="Hampshire"/>
    <d v="2021-04-01T00:00:00"/>
    <n v="30"/>
    <n v="19.819999999999997"/>
    <n v="939"/>
    <n v="7"/>
    <n v="108"/>
    <n v="30"/>
    <n v="22.71"/>
    <n v="962"/>
    <n v="0"/>
    <n v="-2.8900000000000041"/>
    <n v="-23"/>
  </r>
  <r>
    <s v="Fenland District Council"/>
    <x v="3"/>
    <s v="Cambridgeshire"/>
    <d v="2020-12-01T00:00:00"/>
    <n v="48"/>
    <n v="76.414000000000016"/>
    <n v="1264"/>
    <n v="46"/>
    <n v="864"/>
    <n v="37"/>
    <n v="67.84"/>
    <n v="996"/>
    <n v="11"/>
    <n v="8.5740000000000123"/>
    <n v="268"/>
  </r>
  <r>
    <s v="Forest Heath District Council"/>
    <x v="3"/>
    <s v="Suffolk"/>
    <s v="See West Suffolk"/>
    <s v="See West Suffolk"/>
    <s v="See West Suffolk"/>
    <s v="See West Suffolk"/>
    <s v="See West Suffolk"/>
    <s v="See West Suffolk"/>
    <n v="27"/>
    <n v="21.42"/>
    <n v="1210"/>
    <s v="-"/>
    <s v="-"/>
    <s v="-"/>
  </r>
  <r>
    <s v="Forest of Dean District Council *"/>
    <x v="6"/>
    <s v="Gloucestershire"/>
    <d v="2020-02-01T00:00:00"/>
    <n v="40"/>
    <n v="47.02"/>
    <n v="759"/>
    <s v="n/a"/>
    <s v="n/a"/>
    <n v="40"/>
    <n v="47.02"/>
    <n v="759"/>
    <n v="0"/>
    <n v="0"/>
    <n v="0"/>
  </r>
  <r>
    <s v="Fylde Council*"/>
    <x v="1"/>
    <s v="Lancashire"/>
    <d v="2017-12-01T00:00:00"/>
    <n v="47"/>
    <n v="58.156000000000006"/>
    <n v="1601"/>
    <n v="30"/>
    <n v="1235"/>
    <n v="47"/>
    <n v="58.156000000000006"/>
    <n v="1601"/>
    <n v="0"/>
    <n v="0"/>
    <n v="0"/>
  </r>
  <r>
    <s v="Gateshead Council"/>
    <x v="8"/>
    <s v="Durham"/>
    <d v="2021-04-01T00:00:00"/>
    <n v="97"/>
    <n v="215.72999999999996"/>
    <n v="5338"/>
    <n v="44"/>
    <n v="1227"/>
    <n v="106"/>
    <n v="217.08"/>
    <n v="5399"/>
    <n v="-9"/>
    <n v="-1.3500000000000512"/>
    <n v="-61"/>
  </r>
  <r>
    <s v="Gedling Borough Council"/>
    <x v="2"/>
    <s v="Nottinghamshire"/>
    <d v="2020-12-01T00:00:00"/>
    <n v="35"/>
    <n v="28.240000000000002"/>
    <n v="1132"/>
    <n v="35"/>
    <n v="1132"/>
    <n v="32"/>
    <s v="n/a"/>
    <n v="1042"/>
    <n v="3"/>
    <s v="-"/>
    <n v="90"/>
  </r>
  <r>
    <s v="Gloucester City Council"/>
    <x v="6"/>
    <s v="Gloucestershire"/>
    <d v="2020-12-01T00:00:00"/>
    <n v="23"/>
    <n v="35.32"/>
    <n v="1303"/>
    <n v="9"/>
    <n v="585"/>
    <n v="21"/>
    <n v="34.43"/>
    <n v="1240"/>
    <n v="2"/>
    <n v="0.89000000000000057"/>
    <n v="63"/>
  </r>
  <r>
    <s v="Gosport Borough Council"/>
    <x v="0"/>
    <s v="Hampshire"/>
    <d v="2020-09-01T00:00:00"/>
    <n v="24"/>
    <n v="115.46"/>
    <n v="1428"/>
    <n v="13"/>
    <n v="1021"/>
    <n v="24"/>
    <n v="115.46"/>
    <n v="1428"/>
    <n v="0"/>
    <n v="0"/>
    <n v="0"/>
  </r>
  <r>
    <s v="Gravesham Borough Council"/>
    <x v="0"/>
    <s v="Kent"/>
    <d v="2021-01-01T00:00:00"/>
    <n v="49"/>
    <n v="94.204999999999998"/>
    <n v="5618"/>
    <n v="32"/>
    <n v="2035"/>
    <n v="51"/>
    <n v="68.440000000000012"/>
    <n v="3055"/>
    <n v="-2"/>
    <n v="25.764999999999986"/>
    <n v="2563"/>
  </r>
  <r>
    <s v="Great Yarmouth"/>
    <x v="3"/>
    <s v="Norfolk"/>
    <d v="2020-12-01T00:00:00"/>
    <n v="62"/>
    <n v="66.019999999999939"/>
    <n v="1335"/>
    <n v="58"/>
    <n v="1048"/>
    <n v="50"/>
    <n v="53.96"/>
    <n v="1001"/>
    <n v="12"/>
    <n v="12.059999999999938"/>
    <n v="334"/>
  </r>
  <r>
    <s v="Greenwich*"/>
    <x v="4"/>
    <s v="London"/>
    <d v="2020-12-01T00:00:00"/>
    <n v="95"/>
    <n v="134.53"/>
    <n v="21646"/>
    <s v="n/a"/>
    <s v="n/a"/>
    <n v="95"/>
    <n v="134.53"/>
    <n v="21646"/>
    <n v="0"/>
    <n v="0"/>
    <n v="0"/>
  </r>
  <r>
    <s v="Guildford"/>
    <x v="0"/>
    <s v="Surrey"/>
    <d v="2020-09-01T00:00:00"/>
    <n v="64"/>
    <n v="95.779999999999987"/>
    <n v="3563"/>
    <n v="36"/>
    <n v="1105"/>
    <n v="63"/>
    <n v="98.11"/>
    <n v="3957"/>
    <n v="1"/>
    <n v="-2.3300000000000125"/>
    <n v="-394"/>
  </r>
  <r>
    <s v="Hackney"/>
    <x v="4"/>
    <s v="London"/>
    <d v="2020-09-01T00:00:00"/>
    <n v="39"/>
    <n v="6.95"/>
    <n v="3707"/>
    <n v="4.7300000000000004"/>
    <n v="3231"/>
    <n v="39"/>
    <n v="6.95"/>
    <n v="3707"/>
    <n v="0"/>
    <n v="0"/>
    <n v="0"/>
  </r>
  <r>
    <s v="Halton Borough Council"/>
    <x v="1"/>
    <s v="Cheshire"/>
    <d v="2021-03-01T00:00:00"/>
    <n v="34"/>
    <n v="52.74"/>
    <n v="1198"/>
    <n v="15"/>
    <n v="808"/>
    <n v="34"/>
    <n v="52.74"/>
    <n v="1198"/>
    <n v="0"/>
    <n v="0"/>
    <n v="0"/>
  </r>
  <r>
    <s v="Hambleton*"/>
    <x v="5"/>
    <s v="North Yorkshire"/>
    <d v="2019-12-01T00:00:00"/>
    <n v="4"/>
    <n v="0.83599999999999997"/>
    <n v="14"/>
    <m/>
    <m/>
    <n v="4"/>
    <n v="0.83599999999999997"/>
    <n v="14"/>
    <n v="0"/>
    <n v="0"/>
    <n v="0"/>
  </r>
  <r>
    <s v="Hammersmith and Fulham"/>
    <x v="4"/>
    <s v="London"/>
    <d v="2021-01-01T00:00:00"/>
    <n v="20"/>
    <n v="17.221999999999998"/>
    <n v="2760"/>
    <n v="15"/>
    <n v="1911"/>
    <n v="17"/>
    <n v="10.656000000000001"/>
    <n v="3526"/>
    <n v="3"/>
    <n v="6.5659999999999972"/>
    <n v="-766"/>
  </r>
  <r>
    <s v="Harborough District Council "/>
    <x v="2"/>
    <s v="Leicestershire"/>
    <d v="2021-01-01T00:00:00"/>
    <n v="19"/>
    <n v="9.8900000000000023"/>
    <n v="320"/>
    <n v="14"/>
    <n v="256"/>
    <n v="14"/>
    <n v="8.94"/>
    <n v="276"/>
    <n v="5"/>
    <n v="0.95000000000000284"/>
    <n v="44"/>
  </r>
  <r>
    <s v="Haringey Council"/>
    <x v="4"/>
    <s v="London"/>
    <d v="2021-02-01T00:00:00"/>
    <n v="278"/>
    <n v="178.56199999999998"/>
    <n v="25667"/>
    <n v="186"/>
    <n v="11589"/>
    <n v="216"/>
    <n v="178.12"/>
    <n v="23210"/>
    <n v="62"/>
    <n v="0.44199999999997885"/>
    <n v="2457"/>
  </r>
  <r>
    <s v="Harlow District Council*"/>
    <x v="3"/>
    <s v="Essex"/>
    <n v="2018"/>
    <n v="38"/>
    <n v="48.761000000000003"/>
    <n v="2000"/>
    <n v="17"/>
    <n v="1077"/>
    <n v="38"/>
    <n v="48.761000000000003"/>
    <n v="2000"/>
    <n v="0"/>
    <n v="0"/>
    <n v="0"/>
  </r>
  <r>
    <s v="Harrogate Borough Council*"/>
    <x v="5"/>
    <s v="North Yorkshire"/>
    <d v="2019-10-01T00:00:00"/>
    <n v="77"/>
    <n v="155.09"/>
    <n v="3269"/>
    <s v="n/a"/>
    <s v="n/a"/>
    <n v="77"/>
    <n v="155.09"/>
    <n v="3269"/>
    <n v="0"/>
    <n v="0"/>
    <n v="0"/>
  </r>
  <r>
    <s v="Harrow Council*"/>
    <x v="4"/>
    <s v="London"/>
    <d v="2019-12-01T00:00:00"/>
    <n v="102"/>
    <n v="102.4833"/>
    <n v="7634"/>
    <s v="n/a"/>
    <s v="n/a"/>
    <n v="102"/>
    <n v="102.4833"/>
    <n v="7634"/>
    <n v="0"/>
    <n v="0"/>
    <n v="0"/>
  </r>
  <r>
    <s v="Hart District Council"/>
    <x v="0"/>
    <s v="Hampshire"/>
    <d v="2020-12-01T00:00:00"/>
    <n v="72"/>
    <n v="103.73"/>
    <n v="3651"/>
    <n v="66"/>
    <n v="3484"/>
    <n v="63"/>
    <n v="99.27"/>
    <n v="3328"/>
    <n v="9"/>
    <n v="4.460000000000008"/>
    <n v="323"/>
  </r>
  <r>
    <s v="Hartlepool Borough Coucil "/>
    <x v="8"/>
    <s v="Durham"/>
    <d v="2020-12-01T00:00:00"/>
    <n v="27"/>
    <n v="25.099"/>
    <n v="897"/>
    <n v="14"/>
    <n v="607"/>
    <n v="24"/>
    <n v="50.793999999999997"/>
    <n v="1424"/>
    <n v="3"/>
    <n v="-25.694999999999997"/>
    <n v="-527"/>
  </r>
  <r>
    <s v="Hastings Borough Council"/>
    <x v="0"/>
    <s v="Sussex"/>
    <d v="2020-03-01T00:00:00"/>
    <n v="41"/>
    <n v="35.08"/>
    <n v="1508"/>
    <n v="19"/>
    <n v="747"/>
    <n v="31"/>
    <n v="29.58"/>
    <n v="1273"/>
    <n v="10"/>
    <n v="5.5"/>
    <n v="235"/>
  </r>
  <r>
    <s v="Havant Borough Council"/>
    <x v="0"/>
    <s v="Hampshire"/>
    <d v="2021-01-01T00:00:00"/>
    <n v="51"/>
    <n v="113.3"/>
    <n v="3022"/>
    <n v="26"/>
    <n v="753"/>
    <n v="38"/>
    <n v="110.83"/>
    <n v="2806"/>
    <n v="13"/>
    <n v="2.4699999999999989"/>
    <n v="216"/>
  </r>
  <r>
    <s v="Havering"/>
    <x v="4"/>
    <s v="London"/>
    <d v="2021-02-01T00:00:00"/>
    <n v="95"/>
    <n v="87.83"/>
    <n v="12734"/>
    <n v="51"/>
    <n v="3177"/>
    <n v="90"/>
    <n v="62.23"/>
    <n v="11112"/>
    <n v="5"/>
    <n v="25.6"/>
    <n v="1622"/>
  </r>
  <r>
    <s v="Herefordshire Council"/>
    <x v="7"/>
    <s v="Herefordshire"/>
    <d v="2020-12-01T00:00:00"/>
    <n v="39"/>
    <s v="n/a"/>
    <n v="242"/>
    <n v="22"/>
    <n v="198"/>
    <n v="139"/>
    <n v="17.91"/>
    <n v="583"/>
    <n v="-100"/>
    <s v="-"/>
    <n v="-341"/>
  </r>
  <r>
    <s v="Hertsmere Borough Council*"/>
    <x v="3"/>
    <s v="Hertfordshire"/>
    <d v="2017-12-01T00:00:00"/>
    <n v="37"/>
    <n v="19.809999999999995"/>
    <n v="1630"/>
    <n v="27"/>
    <n v="1057"/>
    <n v="37"/>
    <n v="19.809999999999995"/>
    <n v="1630"/>
    <n v="0"/>
    <n v="0"/>
    <n v="0"/>
  </r>
  <r>
    <s v="High Peak"/>
    <x v="2"/>
    <s v="Derbyshire"/>
    <d v="2020-12-01T00:00:00"/>
    <n v="34"/>
    <n v="62.289000000000001"/>
    <n v="1394"/>
    <n v="23"/>
    <n v="911"/>
    <n v="30"/>
    <n v="59.069000000000003"/>
    <n v="1369"/>
    <n v="4"/>
    <n v="3.2199999999999989"/>
    <n v="25"/>
  </r>
  <r>
    <s v="Hillingdon"/>
    <x v="4"/>
    <s v="London"/>
    <d v="2020-05-01T00:00:00"/>
    <n v="147"/>
    <n v="88.792000000000002"/>
    <n v="9268"/>
    <n v="80"/>
    <n v="2321"/>
    <n v="84"/>
    <n v="124.93"/>
    <n v="6582"/>
    <n v="63"/>
    <n v="-36.138000000000005"/>
    <n v="2686"/>
  </r>
  <r>
    <s v="Hinckley and Bosworth*"/>
    <x v="2"/>
    <s v="Leicestershire"/>
    <d v="2018-12-01T00:00:00"/>
    <n v="8"/>
    <n v="13.77"/>
    <n v="330"/>
    <n v="1"/>
    <n v="23"/>
    <n v="8"/>
    <n v="13.77"/>
    <n v="330"/>
    <n v="0"/>
    <n v="0"/>
    <n v="0"/>
  </r>
  <r>
    <s v="Horsham District Council"/>
    <x v="0"/>
    <s v="Sussex"/>
    <d v="2020-12-01T00:00:00"/>
    <n v="32"/>
    <n v="24.02"/>
    <n v="1186"/>
    <n v="22"/>
    <n v="1103"/>
    <n v="38"/>
    <n v="30.37"/>
    <n v="1233"/>
    <n v="-6"/>
    <n v="-6.3500000000000014"/>
    <n v="-47"/>
  </r>
  <r>
    <s v="Hounslow"/>
    <x v="4"/>
    <s v="London"/>
    <d v="2020-03-01T00:00:00"/>
    <n v="9"/>
    <n v="10.66"/>
    <n v="1171"/>
    <n v="7"/>
    <n v="1080"/>
    <n v="9"/>
    <n v="10.66"/>
    <n v="1171"/>
    <n v="0"/>
    <n v="0"/>
    <n v="0"/>
  </r>
  <r>
    <s v="Huntingdonshire District Council"/>
    <x v="3"/>
    <s v="Cambridgeshire"/>
    <d v="2020-12-01T00:00:00"/>
    <n v="27"/>
    <n v="137.41000000000003"/>
    <n v="2852"/>
    <n v="20"/>
    <n v="1105"/>
    <n v="22"/>
    <n v="133.84"/>
    <n v="2802"/>
    <n v="5"/>
    <n v="3.5700000000000216"/>
    <n v="50"/>
  </r>
  <r>
    <s v="Hyndburn Borough Council*"/>
    <x v="1"/>
    <s v="Lancashire"/>
    <d v="2017-12-01T00:00:00"/>
    <n v="38"/>
    <n v="29.62"/>
    <n v="971"/>
    <s v="n/a"/>
    <s v="n/a"/>
    <n v="38"/>
    <n v="29.62"/>
    <n v="971"/>
    <n v="0"/>
    <n v="0"/>
    <n v="0"/>
  </r>
  <r>
    <s v="Ipswich Borough Council"/>
    <x v="3"/>
    <s v="Suffolk"/>
    <d v="2020-12-01T00:00:00"/>
    <n v="105"/>
    <n v="60.56"/>
    <n v="3844"/>
    <n v="40"/>
    <n v="965"/>
    <n v="94"/>
    <n v="59.09"/>
    <n v="3525"/>
    <n v="11"/>
    <n v="1.4699999999999989"/>
    <n v="319"/>
  </r>
  <r>
    <s v="Isle of Wight Council"/>
    <x v="0"/>
    <s v="Isle of Wight"/>
    <d v="2020-12-01T00:00:00"/>
    <n v="73"/>
    <n v="58.89"/>
    <n v="1574"/>
    <n v="35"/>
    <n v="582"/>
    <n v="60"/>
    <n v="48.68"/>
    <n v="1478"/>
    <n v="13"/>
    <n v="10.210000000000001"/>
    <n v="96"/>
  </r>
  <r>
    <s v="Isles of Scilly*"/>
    <x v="6"/>
    <s v="Cornwall"/>
    <d v="2018-03-01T00:00:00"/>
    <n v="2"/>
    <n v="0.8"/>
    <n v="33"/>
    <n v="0"/>
    <n v="0"/>
    <n v="2"/>
    <n v="0.8"/>
    <n v="33"/>
    <n v="0"/>
    <n v="0"/>
    <n v="0"/>
  </r>
  <r>
    <s v="Islington"/>
    <x v="4"/>
    <s v="London"/>
    <d v="2020-10-01T00:00:00"/>
    <n v="116"/>
    <n v="63.554000000000002"/>
    <n v="7531"/>
    <n v="94"/>
    <n v="4999"/>
    <n v="83"/>
    <n v="57.929999999999986"/>
    <n v="6260"/>
    <n v="33"/>
    <n v="5.6240000000000165"/>
    <n v="1271"/>
  </r>
  <r>
    <s v="Kensington and Chelsea"/>
    <x v="4"/>
    <s v="London"/>
    <d v="2020-12-01T00:00:00"/>
    <n v="44"/>
    <n v="38.159999999999997"/>
    <n v="7007"/>
    <n v="28"/>
    <n v="2529"/>
    <n v="51"/>
    <n v="38.44"/>
    <n v="6961"/>
    <n v="-7"/>
    <n v="-0.28000000000000114"/>
    <n v="46"/>
  </r>
  <r>
    <s v="Kettering Borough Council"/>
    <x v="2"/>
    <s v="Northamptonshire"/>
    <s v="North Northamptonshire"/>
    <s v="North Northamptonshire"/>
    <s v="North Northamptonshire"/>
    <s v="North Northamptonshire"/>
    <s v="North Northamptonshire"/>
    <s v="North Northamptonshire"/>
    <s v="See Corby "/>
    <s v="See Corby "/>
    <s v="See Corby "/>
    <s v="-"/>
    <s v="-"/>
    <s v="-"/>
  </r>
  <r>
    <s v="Kings Lynn and West Norfolk, Borough Council "/>
    <x v="3"/>
    <s v="Norfolk"/>
    <d v="2021-04-01T00:00:00"/>
    <n v="64"/>
    <n v="95.93"/>
    <n v="1454"/>
    <n v="58"/>
    <n v="1298"/>
    <n v="56"/>
    <n v="90.012"/>
    <n v="1277"/>
    <n v="8"/>
    <n v="5.9180000000000064"/>
    <n v="177"/>
  </r>
  <r>
    <s v="Kingston upon Hull, City of"/>
    <x v="5"/>
    <s v="East Riding of Yorkshire "/>
    <d v="2020-12-01T00:00:00"/>
    <n v="49"/>
    <n v="14.048999999999999"/>
    <n v="1653"/>
    <n v="25"/>
    <n v="648"/>
    <n v="58"/>
    <n v="39.28"/>
    <n v="2554"/>
    <n v="-9"/>
    <n v="-25.231000000000002"/>
    <n v="-901"/>
  </r>
  <r>
    <s v="Kingston upon Thames*"/>
    <x v="4"/>
    <s v="London"/>
    <d v="2017-12-01T00:00:00"/>
    <n v="80"/>
    <n v="38.620000000000005"/>
    <n v="5707"/>
    <n v="65"/>
    <n v="1240"/>
    <n v="80"/>
    <n v="38.620000000000005"/>
    <n v="5707"/>
    <n v="0"/>
    <n v="0"/>
    <n v="0"/>
  </r>
  <r>
    <s v="Kirklees Council"/>
    <x v="5"/>
    <s v="West Yorkshire "/>
    <d v="2020-12-01T00:00:00"/>
    <n v="128"/>
    <n v="166.15"/>
    <n v="5205"/>
    <n v="62"/>
    <n v="2394"/>
    <n v="118"/>
    <n v="163.98"/>
    <n v="5118"/>
    <n v="10"/>
    <n v="2.1700000000000159"/>
    <n v="87"/>
  </r>
  <r>
    <s v="Knowsley Metropolitan Borough Council*"/>
    <x v="1"/>
    <s v="Lancashire"/>
    <d v="2019-12-01T00:00:00"/>
    <n v="53"/>
    <n v="84.18"/>
    <n v="2689"/>
    <s v="n/a"/>
    <s v="n/a"/>
    <n v="53"/>
    <n v="84.18"/>
    <n v="2689"/>
    <n v="0"/>
    <n v="0"/>
    <n v="0"/>
  </r>
  <r>
    <s v="Lake District National Park Authority"/>
    <x v="1"/>
    <s v="FLD"/>
    <d v="2020-12-01T00:00:00"/>
    <n v="7"/>
    <n v="6.61"/>
    <n v="121"/>
    <n v="5"/>
    <n v="99"/>
    <n v="6"/>
    <n v="5.8899999999999988"/>
    <n v="106"/>
    <n v="1"/>
    <n v="0.72000000000000153"/>
    <n v="15"/>
  </r>
  <r>
    <s v="Lambeth"/>
    <x v="4"/>
    <s v="London"/>
    <d v="2020-12-01T00:00:00"/>
    <n v="83"/>
    <n v="42.43"/>
    <n v="5693"/>
    <n v="56"/>
    <n v="3933"/>
    <n v="64"/>
    <n v="37.74"/>
    <n v="4861"/>
    <n v="19"/>
    <n v="4.6899999999999977"/>
    <n v="832"/>
  </r>
  <r>
    <s v="Lancaster City Council*"/>
    <x v="1"/>
    <s v="Lancashire"/>
    <d v="2019-01-01T00:00:00"/>
    <n v="33"/>
    <n v="79.290000000000006"/>
    <n v="1798"/>
    <s v="n/a"/>
    <s v="n/a"/>
    <n v="33"/>
    <n v="79.290000000000006"/>
    <n v="1798"/>
    <n v="0"/>
    <n v="0"/>
    <n v="0"/>
  </r>
  <r>
    <s v="Leeds City Council"/>
    <x v="5"/>
    <s v="West Yorkshire "/>
    <d v="2020-12-01T00:00:00"/>
    <n v="334"/>
    <n v="519.53"/>
    <n v="28516"/>
    <n v="44"/>
    <n v="7266"/>
    <n v="305"/>
    <n v="732.62"/>
    <n v="26524"/>
    <n v="29"/>
    <n v="-213.09000000000003"/>
    <n v="1992"/>
  </r>
  <r>
    <s v="Leicester City Council"/>
    <x v="2"/>
    <s v="Leicestershire"/>
    <d v="2020-12-01T00:00:00"/>
    <n v="66"/>
    <n v="39.15"/>
    <n v="4927"/>
    <n v="56"/>
    <n v="3913"/>
    <n v="66"/>
    <n v="39.15"/>
    <n v="4927"/>
    <n v="0"/>
    <n v="0"/>
    <n v="0"/>
  </r>
  <r>
    <s v="Lewes District Council"/>
    <x v="0"/>
    <s v="Sussex"/>
    <d v="2020-12-01T00:00:00"/>
    <n v="53"/>
    <n v="36.15"/>
    <n v="1351"/>
    <n v="30"/>
    <n v="788"/>
    <n v="50"/>
    <n v="33.96"/>
    <n v="1149"/>
    <n v="3"/>
    <n v="2.1899999999999977"/>
    <n v="202"/>
  </r>
  <r>
    <s v="Lewisham"/>
    <x v="4"/>
    <s v="London"/>
    <d v="2020-11-01T00:00:00"/>
    <n v="186"/>
    <n v="110.98"/>
    <n v="15733"/>
    <n v="146"/>
    <n v="13196"/>
    <n v="168"/>
    <n v="106.51"/>
    <n v="17585"/>
    <n v="18"/>
    <n v="4.4699999999999989"/>
    <n v="-1852"/>
  </r>
  <r>
    <s v="Lichfield District Council"/>
    <x v="7"/>
    <s v="Staffordshire"/>
    <d v="2020-03-01T00:00:00"/>
    <n v="60"/>
    <n v="180.03"/>
    <n v="3724"/>
    <n v="41"/>
    <n v="2302"/>
    <n v="50"/>
    <n v="175.88"/>
    <n v="3507"/>
    <n v="10"/>
    <n v="4.1500000000000057"/>
    <n v="217"/>
  </r>
  <r>
    <s v="Lincoln City*"/>
    <x v="2"/>
    <s v="Lincolnshire"/>
    <d v="2017-12-01T00:00:00"/>
    <n v="14"/>
    <n v="20.78"/>
    <n v="938"/>
    <n v="5"/>
    <n v="346"/>
    <n v="14"/>
    <n v="20.78"/>
    <n v="938"/>
    <n v="0"/>
    <n v="0"/>
    <n v="0"/>
  </r>
  <r>
    <s v="Liverpool City Council"/>
    <x v="1"/>
    <s v="Lancashire"/>
    <d v="2020-04-01T00:00:00"/>
    <n v="107"/>
    <s v="n/a"/>
    <n v="16611"/>
    <s v="n/a"/>
    <s v="n/a"/>
    <n v="376"/>
    <n v="289.81459999999998"/>
    <n v="28147"/>
    <n v="-269"/>
    <s v="-"/>
    <n v="-11536"/>
  </r>
  <r>
    <s v="London Legacy Development Corporation"/>
    <x v="4"/>
    <s v="London"/>
    <s v="See London Boroughs"/>
    <s v="See London Boroughs"/>
    <s v="See London Boroughs"/>
    <s v="See London Boroughs"/>
    <s v="See London Boroughs"/>
    <s v="See London Boroughs"/>
    <n v="2"/>
    <n v="6.24"/>
    <n v="700"/>
    <s v="-"/>
    <s v="-"/>
    <s v="-"/>
  </r>
  <r>
    <s v="Luton Council"/>
    <x v="3"/>
    <s v="Bedfordshire"/>
    <d v="2019-12-01T00:00:00"/>
    <n v="106"/>
    <n v="70.48"/>
    <n v="6050"/>
    <n v="60"/>
    <n v="4653"/>
    <n v="106"/>
    <n v="70.48"/>
    <n v="6050"/>
    <n v="0"/>
    <n v="0"/>
    <n v="0"/>
  </r>
  <r>
    <s v="Maidstone"/>
    <x v="0"/>
    <s v="Kent"/>
    <d v="2020-12-01T00:00:00"/>
    <n v="173"/>
    <n v="147.72499999999999"/>
    <n v="5395"/>
    <n v="86"/>
    <n v="2179"/>
    <n v="159"/>
    <n v="141.30510000000001"/>
    <n v="5205"/>
    <n v="14"/>
    <n v="6.4198999999999842"/>
    <n v="190"/>
  </r>
  <r>
    <s v="Maldon District Council"/>
    <x v="3"/>
    <s v="Essex"/>
    <d v="2020-11-01T00:00:00"/>
    <n v="5"/>
    <n v="3.17"/>
    <n v="229"/>
    <n v="3"/>
    <n v="108"/>
    <n v="6"/>
    <n v="3.1899999999999995"/>
    <n v="240"/>
    <n v="-1"/>
    <n v="-1.9999999999999574E-2"/>
    <n v="-11"/>
  </r>
  <r>
    <s v="Malvern Hills District Council*"/>
    <x v="7"/>
    <s v="Worcestershire"/>
    <d v="2017-12-01T00:00:00"/>
    <n v="20"/>
    <n v="28.200000000000003"/>
    <n v="561"/>
    <n v="12"/>
    <n v="149"/>
    <n v="20"/>
    <n v="28.200000000000003"/>
    <n v="561"/>
    <n v="0"/>
    <n v="0"/>
    <n v="0"/>
  </r>
  <r>
    <s v="Manchester City Council"/>
    <x v="1"/>
    <s v="Lancashire"/>
    <d v="2020-12-01T00:00:00"/>
    <n v="222"/>
    <n v="272.55"/>
    <n v="36978"/>
    <n v="52"/>
    <n v="5248"/>
    <n v="229"/>
    <n v="276.09210000000002"/>
    <n v="34240"/>
    <n v="-7"/>
    <n v="-3.5421000000000049"/>
    <n v="2738"/>
  </r>
  <r>
    <s v="Mansfield District Council*"/>
    <x v="2"/>
    <s v="Nottinghamshire"/>
    <d v="2017-12-01T00:00:00"/>
    <n v="18"/>
    <n v="17.940000000000001"/>
    <n v="638"/>
    <n v="17"/>
    <n v="617"/>
    <n v="18"/>
    <n v="17.940000000000001"/>
    <n v="638"/>
    <n v="0"/>
    <n v="0"/>
    <n v="0"/>
  </r>
  <r>
    <s v="Medway"/>
    <x v="0"/>
    <s v="Kent"/>
    <d v="2020-12-01T00:00:00"/>
    <n v="79"/>
    <n v="32.19"/>
    <n v="2298"/>
    <n v="53"/>
    <n v="1004"/>
    <n v="65"/>
    <n v="27.6"/>
    <n v="1925"/>
    <n v="14"/>
    <n v="4.5899999999999963"/>
    <n v="373"/>
  </r>
  <r>
    <s v="Melton Borough Council"/>
    <x v="2"/>
    <s v="Leicestershire"/>
    <d v="2020-12-01T00:00:00"/>
    <n v="21"/>
    <n v="34.590000000000003"/>
    <n v="837"/>
    <n v="14"/>
    <n v="457"/>
    <n v="20"/>
    <n v="34.450000000000003"/>
    <n v="801"/>
    <n v="1"/>
    <n v="0.14000000000000057"/>
    <n v="36"/>
  </r>
  <r>
    <s v="Mendip District Council"/>
    <x v="6"/>
    <s v="Somerset"/>
    <d v="2020-12-01T00:00:00"/>
    <n v="34"/>
    <n v="22.87"/>
    <n v="1059"/>
    <n v="19"/>
    <n v="491"/>
    <n v="26"/>
    <n v="17.78"/>
    <n v="876"/>
    <n v="8"/>
    <n v="5.09"/>
    <n v="183"/>
  </r>
  <r>
    <s v="Merton"/>
    <x v="4"/>
    <s v="London"/>
    <d v="2021-03-01T00:00:00"/>
    <n v="90"/>
    <n v="60.44"/>
    <n v="2643"/>
    <n v="57"/>
    <n v="2643"/>
    <n v="94"/>
    <n v="30.835000000000001"/>
    <n v="526"/>
    <n v="-4"/>
    <n v="29.604999999999997"/>
    <n v="2117"/>
  </r>
  <r>
    <s v="Mid Devon"/>
    <x v="6"/>
    <s v="Devon"/>
    <d v="2020-03-01T00:00:00"/>
    <n v="15"/>
    <n v="7.67"/>
    <n v="267"/>
    <n v="8"/>
    <n v="109"/>
    <n v="17"/>
    <n v="15.219999999999999"/>
    <n v="272"/>
    <n v="-2"/>
    <n v="-7.5499999999999989"/>
    <n v="-5"/>
  </r>
  <r>
    <s v="Mid Suffolk District Council"/>
    <x v="3"/>
    <s v="Suffolk"/>
    <s v="See Babergh and mid-suffolk"/>
    <s v="See Babergh and mid-suffolk"/>
    <s v="See Babergh and mid-suffolk"/>
    <s v="See Babergh and mid-suffolk"/>
    <s v="See Babergh and mid-suffolk"/>
    <s v="See Babergh and mid-suffolk"/>
    <n v="9"/>
    <n v="9.8000000000000007"/>
    <n v="265"/>
    <s v="-"/>
    <s v="-"/>
    <s v="-"/>
  </r>
  <r>
    <s v="Mid Sussex District Council"/>
    <x v="0"/>
    <s v="Sussex"/>
    <d v="2020-12-01T00:00:00"/>
    <n v="64"/>
    <n v="41.304000000000002"/>
    <n v="1909"/>
    <n v="41"/>
    <n v="1152"/>
    <n v="52"/>
    <n v="39.840000000000011"/>
    <n v="1910"/>
    <n v="12"/>
    <n v="1.4639999999999915"/>
    <n v="-1"/>
  </r>
  <r>
    <s v="Middlesborough"/>
    <x v="8"/>
    <s v="Durham/North Yorkshire"/>
    <d v="2021-03-01T00:00:00"/>
    <n v="54"/>
    <n v="63.04"/>
    <n v="2917"/>
    <n v="42"/>
    <n v="2216"/>
    <n v="32"/>
    <n v="55.61"/>
    <n v="1880"/>
    <n v="22"/>
    <n v="7.43"/>
    <n v="1037"/>
  </r>
  <r>
    <s v="Milton Keynes Council"/>
    <x v="0"/>
    <s v="Buckinghamshire"/>
    <d v="2020-09-01T00:00:00"/>
    <n v="47"/>
    <n v="43.77"/>
    <n v="2642"/>
    <n v="29"/>
    <n v="1455"/>
    <n v="57"/>
    <n v="50.870000000000005"/>
    <n v="3144"/>
    <n v="-10"/>
    <n v="-7.1000000000000014"/>
    <n v="-502"/>
  </r>
  <r>
    <s v="Mole Valley District Council"/>
    <x v="0"/>
    <s v="Surrey"/>
    <d v="2020-12-01T00:00:00"/>
    <n v="26"/>
    <n v="7.51"/>
    <n v="671"/>
    <n v="22"/>
    <n v="426"/>
    <n v="18"/>
    <n v="6.79"/>
    <n v="589"/>
    <n v="8"/>
    <n v="0.71999999999999975"/>
    <n v="82"/>
  </r>
  <r>
    <s v="New Forest District Council"/>
    <x v="0"/>
    <s v="Hampshire"/>
    <d v="2020-12-01T00:00:00"/>
    <n v="56"/>
    <n v="85.325000000000003"/>
    <n v="2820"/>
    <n v="32"/>
    <n v="420"/>
    <n v="40"/>
    <n v="79.739999999999995"/>
    <n v="2565"/>
    <n v="16"/>
    <n v="5.585000000000008"/>
    <n v="255"/>
  </r>
  <r>
    <s v="New Forest National Park Authority"/>
    <x v="0"/>
    <s v="Hampshire"/>
    <d v="2020-12-01T00:00:00"/>
    <n v="27"/>
    <n v="8.25"/>
    <n v="203"/>
    <n v="20"/>
    <n v="86"/>
    <n v="24"/>
    <n v="9.26"/>
    <n v="190"/>
    <n v="3"/>
    <n v="-1.0099999999999998"/>
    <n v="13"/>
  </r>
  <r>
    <s v="Newark and Sherwood District Council"/>
    <x v="2"/>
    <s v="Nottinghamshire"/>
    <d v="2020-12-01T00:00:00"/>
    <n v="50"/>
    <n v="67.989999999999995"/>
    <n v="1486"/>
    <n v="34"/>
    <n v="514"/>
    <n v="34"/>
    <n v="60.640000000000015"/>
    <n v="1360"/>
    <n v="16"/>
    <n v="7.3499999999999801"/>
    <n v="126"/>
  </r>
  <r>
    <s v="Newcastle under Lyme Borough Council"/>
    <x v="7"/>
    <s v="Staffordshire"/>
    <d v="2020-12-01T00:00:00"/>
    <n v="57"/>
    <n v="80.34"/>
    <s v="n/a"/>
    <n v="33"/>
    <s v="n/a"/>
    <n v="63"/>
    <n v="69.540000000000006"/>
    <s v="n/a"/>
    <n v="-6"/>
    <n v="10.799999999999997"/>
    <s v="-"/>
  </r>
  <r>
    <s v="Newcastle upon Tyne"/>
    <x v="8"/>
    <s v="Northumberland"/>
    <d v="2020-12-01T00:00:00"/>
    <n v="117"/>
    <n v="110.79"/>
    <n v="5679"/>
    <n v="50"/>
    <n v="1937"/>
    <n v="117"/>
    <n v="110.79"/>
    <n v="6432"/>
    <n v="0"/>
    <n v="0"/>
    <n v="-753"/>
  </r>
  <r>
    <s v="Newham"/>
    <x v="4"/>
    <s v="London"/>
    <d v="2020-12-01T00:00:00"/>
    <n v="77"/>
    <n v="9.6389999999999993"/>
    <n v="1399"/>
    <n v="57"/>
    <n v="768"/>
    <n v="63"/>
    <n v="8.7220999999999993"/>
    <n v="1208"/>
    <n v="14"/>
    <n v="0.91690000000000005"/>
    <n v="191"/>
  </r>
  <r>
    <s v="North Devon Council"/>
    <x v="6"/>
    <s v="Devon"/>
    <d v="2020-12-01T00:00:00"/>
    <n v="31"/>
    <n v="22.5"/>
    <n v="752"/>
    <n v="13"/>
    <n v="184"/>
    <n v="82"/>
    <n v="68.66"/>
    <n v="1936"/>
    <n v="-51"/>
    <n v="-46.16"/>
    <n v="-1184"/>
  </r>
  <r>
    <s v="North Dorset District Council"/>
    <x v="6"/>
    <s v="Dorset"/>
    <s v="See Dorset Council"/>
    <s v="See Dorset Council"/>
    <s v="See Dorset Council"/>
    <s v="See Dorset Council"/>
    <s v="See Dorset Council"/>
    <s v="See Dorset Council"/>
    <s v="See East Dorset "/>
    <s v="See East Dorset "/>
    <s v="See East Dorset "/>
    <s v="-"/>
    <s v="-"/>
    <s v="-"/>
  </r>
  <r>
    <s v="North East Derbyshire District Council"/>
    <x v="2"/>
    <s v="Derbyshire"/>
    <d v="2020-12-01T00:00:00"/>
    <n v="28"/>
    <n v="99.29"/>
    <n v="1903"/>
    <n v="19"/>
    <n v="1736"/>
    <n v="27"/>
    <n v="98.37"/>
    <n v="1878"/>
    <n v="1"/>
    <n v="0.92000000000000171"/>
    <n v="25"/>
  </r>
  <r>
    <s v="North East Lincolnshire Council"/>
    <x v="2"/>
    <s v="Lincolnshire"/>
    <d v="2020-12-01T00:00:00"/>
    <n v="50"/>
    <n v="38.295999999999999"/>
    <n v="1457"/>
    <n v="40"/>
    <n v="996"/>
    <n v="45"/>
    <n v="38.295999999999999"/>
    <n v="1379"/>
    <n v="5"/>
    <n v="0"/>
    <n v="78"/>
  </r>
  <r>
    <s v="North Hertfordshire District Council"/>
    <x v="3"/>
    <s v="Hertfordshire"/>
    <d v="2020-12-01T00:00:00"/>
    <n v="24"/>
    <n v="23.69"/>
    <n v="954"/>
    <n v="12"/>
    <n v="315"/>
    <n v="23"/>
    <n v="22.87"/>
    <n v="880"/>
    <n v="1"/>
    <n v="0.82000000000000028"/>
    <n v="74"/>
  </r>
  <r>
    <s v="North Kesteven District Council"/>
    <x v="2"/>
    <s v="Lincolnshire"/>
    <d v="2020-11-01T00:00:00"/>
    <n v="3"/>
    <n v="11.53"/>
    <n v="208"/>
    <n v="2"/>
    <n v="153"/>
    <n v="2"/>
    <n v="10.130000000000001"/>
    <n v="175"/>
    <n v="1"/>
    <n v="1.3999999999999986"/>
    <n v="33"/>
  </r>
  <r>
    <s v="North Lincolnshire Council"/>
    <x v="2"/>
    <s v="Lincolnshire"/>
    <d v="2020-12-01T00:00:00"/>
    <n v="44"/>
    <n v="78.930000000000007"/>
    <n v="2249"/>
    <n v="22"/>
    <n v="793"/>
    <n v="48"/>
    <n v="77.09"/>
    <n v="2227"/>
    <n v="-4"/>
    <n v="1.8400000000000034"/>
    <n v="22"/>
  </r>
  <r>
    <s v="North Norfolk District Council"/>
    <x v="3"/>
    <s v="Norfolk"/>
    <d v="2020-12-01T00:00:00"/>
    <n v="10"/>
    <n v="6.82"/>
    <n v="195"/>
    <n v="84"/>
    <n v="6"/>
    <n v="10"/>
    <n v="6.66"/>
    <n v="196"/>
    <n v="0"/>
    <n v="0.16000000000000014"/>
    <n v="-1"/>
  </r>
  <r>
    <s v="North Northamptonshire Council"/>
    <x v="2"/>
    <s v="Northamptonshire"/>
    <d v="2020-12-01T00:00:00"/>
    <n v="23"/>
    <n v="39"/>
    <n v="1196"/>
    <n v="11"/>
    <n v="691"/>
    <s v="n/a"/>
    <s v="n/a"/>
    <s v="n/a"/>
    <s v="-"/>
    <s v="-"/>
    <s v="-"/>
  </r>
  <r>
    <s v="North Somerset Council"/>
    <x v="6"/>
    <s v="Avon and Bristol"/>
    <d v="2020-12-01T00:00:00"/>
    <n v="59"/>
    <n v="71.25"/>
    <n v="3142"/>
    <n v="44"/>
    <n v="1084"/>
    <n v="54"/>
    <n v="69.819999999999993"/>
    <n v="3053"/>
    <n v="5"/>
    <n v="1.4300000000000068"/>
    <n v="89"/>
  </r>
  <r>
    <s v="North Tyneside Council "/>
    <x v="8"/>
    <s v="Northumberland"/>
    <d v="2020-04-01T00:00:00"/>
    <n v="71"/>
    <n v="107.75"/>
    <n v="2332"/>
    <n v="27"/>
    <n v="812"/>
    <n v="71"/>
    <n v="107.75"/>
    <n v="2338"/>
    <n v="0"/>
    <n v="0"/>
    <n v="-6"/>
  </r>
  <r>
    <s v="North Warwickshire Borough Council"/>
    <x v="7"/>
    <s v="Warwickshire"/>
    <d v="2021-04-01T00:00:00"/>
    <n v="36"/>
    <n v="20.224"/>
    <n v="766"/>
    <n v="33"/>
    <n v="630"/>
    <n v="36"/>
    <n v="20.223800000000001"/>
    <n v="766"/>
    <n v="0"/>
    <n v="1.9999999999953388E-4"/>
    <n v="0"/>
  </r>
  <r>
    <s v="North West Leicestershire District Council"/>
    <x v="2"/>
    <s v="Leicestershire"/>
    <d v="2020-12-01T00:00:00"/>
    <n v="25"/>
    <n v="17.510000000000002"/>
    <n v="499"/>
    <n v="18"/>
    <n v="348"/>
    <n v="21"/>
    <n v="16.670000000000002"/>
    <n v="479"/>
    <n v="4"/>
    <n v="0.83999999999999986"/>
    <n v="20"/>
  </r>
  <r>
    <s v="North York Moors National Park Authority"/>
    <x v="5"/>
    <s v="North Yorkshire"/>
    <d v="2020-12-01T00:00:00"/>
    <n v="4"/>
    <n v="1.87"/>
    <n v="30"/>
    <n v="1"/>
    <n v="3"/>
    <n v="4"/>
    <n v="1.87"/>
    <n v="35"/>
    <n v="0"/>
    <n v="0"/>
    <n v="-5"/>
  </r>
  <r>
    <s v="Northampton Borough Council*"/>
    <x v="2"/>
    <s v="Northamptonshire"/>
    <m/>
    <s v="Now split into north and west northamptonshire councils"/>
    <m/>
    <m/>
    <m/>
    <m/>
    <n v="67"/>
    <n v="105.69"/>
    <n v="4673"/>
    <s v="-"/>
    <n v="-105.69"/>
    <n v="-4673"/>
  </r>
  <r>
    <s v="Northumberland County Council"/>
    <x v="8"/>
    <s v="Northumberland"/>
    <d v="2021-07-01T00:00:00"/>
    <n v="176"/>
    <n v="220.63"/>
    <n v="4182"/>
    <n v="68"/>
    <n v="343"/>
    <n v="254"/>
    <n v="422.08"/>
    <n v="6275"/>
    <n v="-78"/>
    <n v="-201.45"/>
    <n v="-2093"/>
  </r>
  <r>
    <s v="Northumberland National Park Authority*"/>
    <x v="8"/>
    <s v="Northumberland"/>
    <d v="2017-12-01T00:00:00"/>
    <n v="1"/>
    <n v="0.25"/>
    <n v="1"/>
    <s v="n/a"/>
    <s v="n/a"/>
    <n v="1"/>
    <n v="0.25"/>
    <n v="1"/>
    <n v="0"/>
    <n v="0"/>
    <n v="0"/>
  </r>
  <r>
    <s v="Norwich City Council"/>
    <x v="3"/>
    <s v="Norfolk"/>
    <d v="2020-11-01T00:00:00"/>
    <n v="115"/>
    <n v="124.095"/>
    <n v="7519"/>
    <n v="72"/>
    <n v="3819"/>
    <n v="102"/>
    <n v="102.685"/>
    <n v="6106"/>
    <n v="13"/>
    <n v="21.409999999999997"/>
    <n v="1413"/>
  </r>
  <r>
    <s v="Nottingham City Council"/>
    <x v="2"/>
    <s v="Nottinghamshire"/>
    <d v="2020-10-01T00:00:00"/>
    <n v="227"/>
    <n v="188.59"/>
    <n v="7972"/>
    <n v="143"/>
    <n v="4414"/>
    <n v="227"/>
    <n v="188.61"/>
    <n v="9380"/>
    <n v="0"/>
    <n v="-2.0000000000010232E-2"/>
    <n v="-1408"/>
  </r>
  <r>
    <s v="Nuneaton and Bedworth Borough Council"/>
    <x v="7"/>
    <s v="Warwickshire"/>
    <d v="2020-12-01T00:00:00"/>
    <n v="54"/>
    <n v="22.21"/>
    <n v="1157"/>
    <n v="27"/>
    <n v="605"/>
    <n v="50"/>
    <n v="21.6"/>
    <n v="1137"/>
    <n v="4"/>
    <n v="0.60999999999999943"/>
    <n v="20"/>
  </r>
  <r>
    <s v="Oadby and Wigston Borough Council"/>
    <x v="2"/>
    <s v="Leicestershire"/>
    <d v="2020-11-01T00:00:00"/>
    <n v="15"/>
    <n v="2.5470000000000002"/>
    <n v="253"/>
    <n v="8"/>
    <n v="103"/>
    <n v="15"/>
    <n v="2.5171000000000001"/>
    <n v="250"/>
    <n v="0"/>
    <n v="2.9900000000000038E-2"/>
    <n v="3"/>
  </r>
  <r>
    <s v="Old Oak &amp; Park Royal Development Corporation*"/>
    <x v="4"/>
    <s v="London"/>
    <d v="2018-12-01T00:00:00"/>
    <n v="41"/>
    <n v="57.600000000000023"/>
    <n v="20505"/>
    <s v="n/a"/>
    <s v="n/a"/>
    <n v="41"/>
    <n v="57.600000000000023"/>
    <n v="20505"/>
    <n v="0"/>
    <n v="0"/>
    <n v="0"/>
  </r>
  <r>
    <s v="Oldham Council"/>
    <x v="1"/>
    <s v="Lancashire"/>
    <d v="2020-04-01T00:00:00"/>
    <n v="158"/>
    <n v="111.64"/>
    <n v="6953"/>
    <n v="44"/>
    <n v="603"/>
    <n v="138"/>
    <n v="106.43"/>
    <n v="5425"/>
    <n v="20"/>
    <n v="5.2099999999999937"/>
    <n v="1528"/>
  </r>
  <r>
    <s v="Oxford City Council"/>
    <x v="0"/>
    <s v="Oxfordshire"/>
    <d v="2021-03-01T00:00:00"/>
    <n v="73"/>
    <n v="193.70500000000001"/>
    <n v="3127"/>
    <n v="14"/>
    <n v="758"/>
    <n v="73"/>
    <n v="194.02500000000001"/>
    <n v="2424"/>
    <n v="0"/>
    <n v="-0.31999999999999318"/>
    <n v="703"/>
  </r>
  <r>
    <s v="Peak District National Park*"/>
    <x v="7"/>
    <s v="Derbyshire"/>
    <d v="2017-12-01T00:00:00"/>
    <n v="4"/>
    <n v="12.09"/>
    <n v="127"/>
    <s v="n/a"/>
    <s v="n/a"/>
    <n v="4"/>
    <n v="12.09"/>
    <n v="127"/>
    <n v="0"/>
    <n v="0"/>
    <n v="0"/>
  </r>
  <r>
    <s v="Pendle Borough Council"/>
    <x v="1"/>
    <s v="Lancashire"/>
    <d v="2019-12-01T00:00:00"/>
    <n v="55"/>
    <n v="41.558"/>
    <n v="1177"/>
    <n v="35"/>
    <n v="368"/>
    <n v="43"/>
    <n v="27.773"/>
    <n v="814"/>
    <n v="12"/>
    <n v="13.785"/>
    <n v="363"/>
  </r>
  <r>
    <s v="Peterborough"/>
    <x v="3"/>
    <s v="Cambridgeshire"/>
    <d v="2020-12-01T00:00:00"/>
    <n v="115"/>
    <n v="1299.99"/>
    <n v="8177"/>
    <n v="103"/>
    <n v="6896"/>
    <n v="106"/>
    <n v="1289.2190000000001"/>
    <n v="8130"/>
    <n v="9"/>
    <n v="10.770999999999958"/>
    <n v="47"/>
  </r>
  <r>
    <s v="Plymouth City Council"/>
    <x v="6"/>
    <s v="Devon"/>
    <d v="2020-12-01T00:00:00"/>
    <n v="69"/>
    <n v="180.27"/>
    <n v="4917"/>
    <n v="35"/>
    <s v="n/a"/>
    <n v="80"/>
    <n v="187.73"/>
    <n v="8188"/>
    <n v="-11"/>
    <n v="-7.4599999999999795"/>
    <n v="-3271"/>
  </r>
  <r>
    <s v="Poole Borough Council"/>
    <x v="6"/>
    <s v="Dorset"/>
    <s v="See Bournemouth, CC and Poole"/>
    <s v="See Bournemouth, christchurch and poole "/>
    <s v="See Bournemouth, christchurch and poole "/>
    <s v="See Bournemouth, christchurch and poole "/>
    <s v="See Bournemouth, christchurch and poole "/>
    <s v="See Bournemouth, christchurch and poole "/>
    <s v="See Bournemouth, christchurch and poole "/>
    <s v="See Bournemouth, christchurch and poole "/>
    <s v="See Bournemouth, christchurch and poole "/>
    <s v="-"/>
    <s v="-"/>
    <s v="-"/>
  </r>
  <r>
    <s v="Portsmouth City Council*"/>
    <x v="0"/>
    <s v="Hampshire"/>
    <d v="2018-12-01T00:00:00"/>
    <n v="65"/>
    <n v="119.19000000000003"/>
    <n v="5522"/>
    <n v="42"/>
    <n v="1789"/>
    <n v="65"/>
    <n v="119.19000000000003"/>
    <n v="5522"/>
    <n v="0"/>
    <n v="0"/>
    <n v="0"/>
  </r>
  <r>
    <s v="Preston*"/>
    <x v="1"/>
    <s v="Lancashire"/>
    <d v="2018-11-01T00:00:00"/>
    <n v="42"/>
    <n v="43.61"/>
    <n v="1050.25"/>
    <n v="27"/>
    <n v="529"/>
    <n v="42"/>
    <n v="43.61"/>
    <n v="1050.25"/>
    <n v="0"/>
    <n v="0"/>
    <n v="0"/>
  </r>
  <r>
    <s v="Purbeck District Council"/>
    <x v="6"/>
    <s v="Dorset"/>
    <s v="See Dorset"/>
    <s v="See Dorset"/>
    <s v="See Dorset"/>
    <s v="See Dorset"/>
    <s v="See Dorset"/>
    <s v="See Dorset"/>
    <n v="10"/>
    <n v="5.58"/>
    <n v="185"/>
    <s v="-"/>
    <s v="-"/>
    <s v="-"/>
  </r>
  <r>
    <s v="Reading Borough Council"/>
    <x v="0"/>
    <s v="Berkshire"/>
    <d v="2020-12-01T00:00:00"/>
    <n v="134"/>
    <n v="122.21"/>
    <n v="10124"/>
    <n v="67"/>
    <n v="4368"/>
    <n v="137"/>
    <n v="134.25"/>
    <n v="10022"/>
    <n v="-3"/>
    <n v="-12.040000000000006"/>
    <n v="102"/>
  </r>
  <r>
    <s v="Redbridge"/>
    <x v="4"/>
    <s v="London"/>
    <d v="2020-12-01T00:00:00"/>
    <n v="156"/>
    <n v="118.88"/>
    <n v="10853.26"/>
    <n v="34"/>
    <n v="1826"/>
    <n v="186"/>
    <n v="128.10999999999996"/>
    <n v="12579"/>
    <n v="-30"/>
    <n v="-9.2299999999999613"/>
    <n v="-1725.7399999999998"/>
  </r>
  <r>
    <s v="Redcar and Cleveland Borough Council"/>
    <x v="5"/>
    <s v="north yorkshire"/>
    <d v="2020-12-01T00:00:00"/>
    <n v="37"/>
    <n v="43.31"/>
    <n v="1437"/>
    <n v="21"/>
    <n v="907"/>
    <n v="27"/>
    <n v="34.17"/>
    <n v="989"/>
    <n v="10"/>
    <n v="9.14"/>
    <n v="448"/>
  </r>
  <r>
    <s v="Redditch Borough Council*"/>
    <x v="7"/>
    <s v="Worcestershire"/>
    <s v="See Bromsgrove"/>
    <s v="See Bromsgrove"/>
    <s v="See Bromsgrove"/>
    <s v="See Bromsgrove"/>
    <s v="See Bromsgrove"/>
    <s v="See Bromsgrove"/>
    <s v="See Bromsgrove"/>
    <s v="See Bromsgrove"/>
    <s v="See Bromsgrove"/>
    <s v="-"/>
    <s v="-"/>
    <s v="-"/>
  </r>
  <r>
    <s v="Reigate &amp; Banstead *"/>
    <x v="0"/>
    <s v="Surrey"/>
    <d v="2017-12-01T00:00:00"/>
    <n v="64"/>
    <n v="36.54"/>
    <n v="2047"/>
    <n v="34"/>
    <n v="928"/>
    <n v="64"/>
    <n v="36.54"/>
    <n v="2047"/>
    <n v="0"/>
    <n v="0"/>
    <n v="0"/>
  </r>
  <r>
    <s v="Ribble Valley Borough Council*"/>
    <x v="1"/>
    <s v="Lancashire"/>
    <d v="2018-06-01T00:00:00"/>
    <n v="2"/>
    <n v="0.98"/>
    <n v="39"/>
    <n v="1"/>
    <n v="5"/>
    <n v="2"/>
    <n v="0.98"/>
    <n v="39"/>
    <n v="0"/>
    <n v="0"/>
    <n v="0"/>
  </r>
  <r>
    <s v="Richmond upon Thames"/>
    <x v="4"/>
    <s v="London"/>
    <d v="2020-12-01T00:00:00"/>
    <n v="64"/>
    <n v="63.88"/>
    <n v="2177"/>
    <n v="43"/>
    <n v="1128"/>
    <n v="51"/>
    <n v="79.81"/>
    <n v="2042"/>
    <n v="13"/>
    <n v="-15.93"/>
    <n v="135"/>
  </r>
  <r>
    <s v="Richmondshire District Council"/>
    <x v="5"/>
    <s v="North Yorkshire"/>
    <d v="2019-12-01T00:00:00"/>
    <n v="8"/>
    <n v="12.37"/>
    <n v="370"/>
    <n v="5"/>
    <n v="210"/>
    <n v="8"/>
    <n v="12.37"/>
    <n v="370"/>
    <n v="0"/>
    <n v="0"/>
    <n v="0"/>
  </r>
  <r>
    <s v="Rochdale*"/>
    <x v="1"/>
    <s v="Lancashire"/>
    <d v="2018-12-01T00:00:00"/>
    <n v="110"/>
    <n v="98.98"/>
    <n v="4387"/>
    <n v="35"/>
    <n v="1000"/>
    <n v="110"/>
    <n v="98.98"/>
    <n v="4387"/>
    <n v="0"/>
    <n v="0"/>
    <n v="0"/>
  </r>
  <r>
    <s v="Rochford District Council"/>
    <x v="3"/>
    <s v="Essex"/>
    <d v="2020-10-01T00:00:00"/>
    <n v="23"/>
    <n v="28.38"/>
    <n v="707"/>
    <n v="9"/>
    <n v="297"/>
    <n v="20"/>
    <n v="22.810000000000006"/>
    <n v="611"/>
    <n v="3"/>
    <n v="5.5699999999999932"/>
    <n v="96"/>
  </r>
  <r>
    <s v="Rossendale Borough Council"/>
    <x v="1"/>
    <s v="Lancashire"/>
    <d v="2020-12-01T00:00:00"/>
    <n v="23"/>
    <n v="8.61"/>
    <n v="358"/>
    <n v="10"/>
    <n v="200"/>
    <n v="26"/>
    <n v="11.95"/>
    <n v="411"/>
    <n v="-3"/>
    <n v="-3.34"/>
    <n v="-53"/>
  </r>
  <r>
    <s v="Rother District Council"/>
    <x v="0"/>
    <s v="Sussex"/>
    <d v="2020-10-01T00:00:00"/>
    <n v="49"/>
    <n v="28.62"/>
    <n v="757"/>
    <n v="19"/>
    <n v="155"/>
    <n v="45"/>
    <n v="26.11"/>
    <s v="n/a"/>
    <n v="4"/>
    <n v="2.5100000000000016"/>
    <s v="-"/>
  </r>
  <r>
    <s v="Rotherham Metropolitan Borough Council"/>
    <x v="5"/>
    <s v="South Yorkshire "/>
    <d v="2020-02-01T00:00:00"/>
    <n v="71"/>
    <n v="44.86"/>
    <n v="853"/>
    <n v="37"/>
    <n v="314"/>
    <n v="67"/>
    <n v="37.590000000000003"/>
    <n v="1050"/>
    <n v="4"/>
    <n v="7.269999999999996"/>
    <n v="-197"/>
  </r>
  <r>
    <s v="Rugby Borough Council"/>
    <x v="7"/>
    <s v="Warwickshire"/>
    <d v="2020-03-01T00:00:00"/>
    <n v="14"/>
    <n v="17.14"/>
    <s v="n/a"/>
    <n v="10"/>
    <s v="n/a"/>
    <n v="14"/>
    <n v="17.14"/>
    <s v="n/a"/>
    <n v="0"/>
    <n v="0"/>
    <s v="-"/>
  </r>
  <r>
    <s v="Runnymede Borough Council*"/>
    <x v="0"/>
    <s v="Surrey"/>
    <d v="2018-02-01T00:00:00"/>
    <n v="76"/>
    <n v="100.806"/>
    <n v="2382"/>
    <n v="39"/>
    <n v="1280"/>
    <n v="76"/>
    <n v="100.806"/>
    <n v="2382"/>
    <n v="0"/>
    <n v="0"/>
    <n v="0"/>
  </r>
  <r>
    <s v="Rushcliffe Borough Council"/>
    <x v="2"/>
    <s v="Nottinghamshire"/>
    <d v="2020-03-01T00:00:00"/>
    <n v="12"/>
    <n v="44.89"/>
    <n v="814"/>
    <n v="6"/>
    <n v="118"/>
    <n v="15"/>
    <n v="43.99"/>
    <n v="1049"/>
    <n v="-3"/>
    <n v="0.89999999999999858"/>
    <n v="-235"/>
  </r>
  <r>
    <s v="Rushmoor Borough Council"/>
    <x v="0"/>
    <s v="Hampshire"/>
    <d v="2020-12-01T00:00:00"/>
    <n v="29"/>
    <n v="28"/>
    <n v="2682"/>
    <n v="11"/>
    <n v="832"/>
    <n v="35"/>
    <n v="29.22"/>
    <n v="2811"/>
    <n v="-6"/>
    <n v="-1.2199999999999989"/>
    <n v="-129"/>
  </r>
  <r>
    <s v="Rutland County Council"/>
    <x v="2"/>
    <s v="Rutland"/>
    <d v="2020-12-01T00:00:00"/>
    <n v="5"/>
    <n v="3.37"/>
    <n v="57"/>
    <n v="2"/>
    <n v="40"/>
    <n v="5"/>
    <n v="2.15"/>
    <n v="59"/>
    <n v="0"/>
    <n v="1.2200000000000002"/>
    <n v="-2"/>
  </r>
  <r>
    <s v="Ryedale District Council"/>
    <x v="5"/>
    <s v="North Yorkshire"/>
    <d v="2019-12-01T00:00:00"/>
    <n v="6"/>
    <n v="4.0999999999999996"/>
    <n v="117"/>
    <n v="3"/>
    <n v="55"/>
    <n v="6"/>
    <n v="4.0999999999999996"/>
    <n v="117"/>
    <n v="0"/>
    <n v="0"/>
    <n v="0"/>
  </r>
  <r>
    <s v="Salford City Council"/>
    <x v="1"/>
    <s v="Lancashire"/>
    <d v="2020-11-01T00:00:00"/>
    <n v="105"/>
    <n v="167.04"/>
    <n v="20693"/>
    <n v="52"/>
    <n v="10513"/>
    <n v="167"/>
    <n v="171.03"/>
    <n v="17655"/>
    <n v="-62"/>
    <n v="-3.9900000000000091"/>
    <n v="3038"/>
  </r>
  <r>
    <s v="Sandwell MBC"/>
    <x v="7"/>
    <s v="Worcestershire"/>
    <d v="2020-11-01T00:00:00"/>
    <n v="213"/>
    <n v="246.88"/>
    <n v="9569"/>
    <n v="213"/>
    <n v="9569"/>
    <n v="182"/>
    <n v="206"/>
    <n v="8313"/>
    <n v="31"/>
    <n v="40.879999999999995"/>
    <n v="1256"/>
  </r>
  <r>
    <s v="Scarborough Borough Council"/>
    <x v="5"/>
    <s v="North Yorkshire"/>
    <d v="2020-11-01T00:00:00"/>
    <n v="60"/>
    <n v="26.29"/>
    <n v="1346"/>
    <n v="43"/>
    <n v="717"/>
    <n v="54"/>
    <n v="26.04"/>
    <n v="1293"/>
    <n v="6"/>
    <n v="0.25"/>
    <n v="53"/>
  </r>
  <r>
    <s v="Sedgemoor District Council*"/>
    <x v="6"/>
    <s v="Somerset"/>
    <d v="2018-11-01T00:00:00"/>
    <n v="39"/>
    <n v="41.85"/>
    <n v="1399"/>
    <n v="23"/>
    <n v="1011"/>
    <n v="39"/>
    <n v="41.85"/>
    <n v="1399"/>
    <n v="0"/>
    <n v="0"/>
    <n v="0"/>
  </r>
  <r>
    <s v="Sefton Metropolitan Borough Council"/>
    <x v="1"/>
    <s v="Lancashire"/>
    <d v="2020-12-01T00:00:00"/>
    <n v="24"/>
    <n v="27.9"/>
    <n v="913"/>
    <n v="9"/>
    <n v="311"/>
    <n v="40"/>
    <n v="50.54"/>
    <n v="1357"/>
    <n v="-16"/>
    <n v="-22.64"/>
    <n v="-444"/>
  </r>
  <r>
    <s v="Selby District Council*"/>
    <x v="5"/>
    <s v="North Yorkshire"/>
    <d v="2018-08-01T00:00:00"/>
    <n v="50"/>
    <n v="127.75"/>
    <n v="3802"/>
    <n v="14"/>
    <n v="1292"/>
    <n v="50"/>
    <n v="127.75"/>
    <n v="3802"/>
    <n v="0"/>
    <n v="0"/>
    <n v="0"/>
  </r>
  <r>
    <s v="Sevenoaks District Council "/>
    <x v="0"/>
    <s v="Kent"/>
    <d v="2020-12-01T00:00:00"/>
    <n v="89"/>
    <n v="143.87"/>
    <n v="4290"/>
    <n v="52"/>
    <n v="2550"/>
    <n v="89"/>
    <n v="141.99"/>
    <n v="4253"/>
    <n v="0"/>
    <n v="1.8799999999999955"/>
    <n v="37"/>
  </r>
  <r>
    <s v="Sheffield City Council"/>
    <x v="5"/>
    <s v="South Yorkshire "/>
    <d v="2020-12-01T00:00:00"/>
    <n v="507"/>
    <n v="306.52"/>
    <n v="23510"/>
    <n v="368"/>
    <n v="12844"/>
    <n v="487"/>
    <n v="325.87"/>
    <n v="25897"/>
    <n v="20"/>
    <n v="-19.350000000000023"/>
    <n v="-2387"/>
  </r>
  <r>
    <s v="Shepway District Council (now Folkestone and Hythe) *"/>
    <x v="0"/>
    <s v="Kent"/>
    <d v="2017-11-01T00:00:00"/>
    <n v="48"/>
    <n v="108.89000000000003"/>
    <n v="2483"/>
    <n v="24"/>
    <n v="1442"/>
    <n v="48"/>
    <n v="108.89000000000003"/>
    <n v="2483"/>
    <n v="0"/>
    <n v="0"/>
    <n v="0"/>
  </r>
  <r>
    <s v="Shropshire"/>
    <x v="7"/>
    <s v="Shropshire"/>
    <d v="2020-12-01T00:00:00"/>
    <n v="131"/>
    <n v="172.2"/>
    <n v="3342"/>
    <n v="82"/>
    <n v="1682"/>
    <n v="110"/>
    <n v="162.15"/>
    <n v="3083"/>
    <n v="21"/>
    <n v="10.049999999999983"/>
    <n v="259"/>
  </r>
  <r>
    <s v="Slough Borough Council"/>
    <x v="0"/>
    <s v="Berkshire"/>
    <d v="2019-12-01T00:00:00"/>
    <n v="94"/>
    <n v="73.47"/>
    <n v="3159"/>
    <n v="35"/>
    <n v="1266"/>
    <n v="94"/>
    <n v="73.47"/>
    <n v="3159"/>
    <n v="0"/>
    <n v="0"/>
    <n v="0"/>
  </r>
  <r>
    <s v="Solihull Metropolitan Borough Council"/>
    <x v="7"/>
    <s v="Warwickshire"/>
    <d v="2020-12-01T00:00:00"/>
    <n v="109"/>
    <n v="212.08799999999999"/>
    <n v="2786"/>
    <n v="80"/>
    <n v="2138"/>
    <n v="102"/>
    <n v="209.548"/>
    <n v="2671"/>
    <n v="7"/>
    <n v="2.539999999999992"/>
    <n v="115"/>
  </r>
  <r>
    <s v="Somerset West &amp; Taunton*"/>
    <x v="6"/>
    <s v="Combined West Somerset and Taunton Deane "/>
    <d v="2021-12-19T00:00:00"/>
    <n v="56"/>
    <n v="86.212999999999994"/>
    <n v="2902"/>
    <n v="51"/>
    <n v="2287"/>
    <s v="n/a"/>
    <s v="n/a"/>
    <s v="n/a"/>
    <s v="-"/>
    <s v="-"/>
    <s v="-"/>
  </r>
  <r>
    <s v="South Bucks District Council"/>
    <x v="0"/>
    <s v="Buckinghamshire"/>
    <d v="2020-12-01T00:00:00"/>
    <n v="21"/>
    <n v="110.925"/>
    <n v="735"/>
    <n v="10"/>
    <n v="175"/>
    <n v="19"/>
    <n v="111.19"/>
    <n v="712"/>
    <n v="2"/>
    <n v="-0.26500000000000057"/>
    <n v="23"/>
  </r>
  <r>
    <s v="South Cambridgeshire District Council"/>
    <x v="3"/>
    <s v="Cambridgeshire"/>
    <d v="2020-12-01T00:00:00"/>
    <n v="75"/>
    <n v="747.39"/>
    <n v="17498"/>
    <n v="71"/>
    <n v="3918"/>
    <n v="50"/>
    <n v="96.34"/>
    <n v="17287"/>
    <n v="25"/>
    <n v="651.04999999999995"/>
    <n v="211"/>
  </r>
  <r>
    <s v="South Derbyshire"/>
    <x v="2"/>
    <s v="Derbyshire"/>
    <d v="2020-12-01T00:00:00"/>
    <n v="22"/>
    <n v="72.45"/>
    <n v="2436"/>
    <n v="19"/>
    <n v="2282"/>
    <n v="20"/>
    <n v="72.2"/>
    <n v="2409"/>
    <n v="2"/>
    <n v="0.25"/>
    <n v="27"/>
  </r>
  <r>
    <s v="South Downs National Park"/>
    <x v="0"/>
    <s v="Sussex and Hampshire"/>
    <d v="2019-12-01T00:00:00"/>
    <n v="55"/>
    <n v="49.575000000000003"/>
    <n v="1463"/>
    <n v="16"/>
    <n v="588"/>
    <n v="51"/>
    <n v="48.494999999999997"/>
    <n v="1416"/>
    <n v="4"/>
    <n v="1.0800000000000054"/>
    <n v="47"/>
  </r>
  <r>
    <s v="South Gloucestershire Council"/>
    <x v="6"/>
    <s v="Avon and Bristol"/>
    <d v="2020-12-01T00:00:00"/>
    <n v="121"/>
    <n v="252.87"/>
    <n v="4606"/>
    <n v="120"/>
    <n v="4576"/>
    <n v="99"/>
    <n v="307.8"/>
    <n v="5942"/>
    <n v="22"/>
    <n v="-54.930000000000007"/>
    <n v="-1336"/>
  </r>
  <r>
    <s v="South Hams District Council"/>
    <x v="6"/>
    <s v="Devon"/>
    <d v="2020-12-01T00:00:00"/>
    <n v="12"/>
    <n v="26.78"/>
    <n v="576"/>
    <n v="7"/>
    <n v="266"/>
    <n v="12"/>
    <n v="26.78"/>
    <n v="576"/>
    <n v="0"/>
    <n v="0"/>
    <n v="0"/>
  </r>
  <r>
    <s v="South Holland District Council"/>
    <x v="2"/>
    <s v="Lincolnshire"/>
    <d v="2020-12-01T00:00:00"/>
    <n v="23"/>
    <n v="17.739999999999998"/>
    <n v="436"/>
    <n v="9"/>
    <n v="164"/>
    <n v="25"/>
    <n v="17.28"/>
    <n v="477"/>
    <n v="-2"/>
    <n v="0.4599999999999973"/>
    <n v="-41"/>
  </r>
  <r>
    <s v="South Kesteven District Council "/>
    <x v="2"/>
    <s v="Lincolnshire"/>
    <d v="2020-12-01T00:00:00"/>
    <n v="12"/>
    <n v="22.04"/>
    <n v="440"/>
    <n v="4"/>
    <n v="219"/>
    <n v="12"/>
    <n v="22.04"/>
    <n v="440"/>
    <n v="0"/>
    <n v="0"/>
    <n v="0"/>
  </r>
  <r>
    <s v="South Lakeland District Council"/>
    <x v="1"/>
    <s v="FLD"/>
    <d v="2020-12-01T00:00:00"/>
    <n v="29"/>
    <n v="12.85"/>
    <n v="465"/>
    <n v="10"/>
    <n v="199"/>
    <n v="28"/>
    <n v="12.47"/>
    <n v="438"/>
    <n v="1"/>
    <n v="0.37999999999999901"/>
    <n v="27"/>
  </r>
  <r>
    <s v="South Norfolk Council*"/>
    <x v="3"/>
    <s v="Norfolk"/>
    <d v="2019-07-01T00:00:00"/>
    <n v="21"/>
    <s v="n/a"/>
    <s v="n/a"/>
    <s v="n/a"/>
    <s v="n/a"/>
    <n v="21"/>
    <s v="n/a"/>
    <s v="n/a"/>
    <n v="0"/>
    <s v="-"/>
    <s v="-"/>
  </r>
  <r>
    <s v="South Northamptonshire"/>
    <x v="2"/>
    <s v="Northamptonshire"/>
    <d v="2020-03-01T00:00:00"/>
    <n v="16"/>
    <n v="25.99"/>
    <n v="628"/>
    <n v="13"/>
    <n v="535"/>
    <n v="22"/>
    <n v="50.748999999999995"/>
    <n v="648"/>
    <n v="-6"/>
    <n v="-24.758999999999997"/>
    <n v="-20"/>
  </r>
  <r>
    <s v="South Oxfordshire District Council"/>
    <x v="0"/>
    <s v="Oxfordshire"/>
    <d v="2020-12-01T00:00:00"/>
    <n v="44"/>
    <n v="59.56"/>
    <n v="2772"/>
    <n v="31"/>
    <n v="1405"/>
    <n v="44"/>
    <n v="61.63"/>
    <n v="1395"/>
    <n v="0"/>
    <n v="-2.0700000000000003"/>
    <n v="1377"/>
  </r>
  <r>
    <s v="South Ribble"/>
    <x v="1"/>
    <s v="Lancashire"/>
    <d v="2020-06-01T00:00:00"/>
    <n v="12"/>
    <n v="76.760000000000005"/>
    <n v="1379"/>
    <n v="6"/>
    <n v="987"/>
    <n v="15"/>
    <n v="68.760000000000005"/>
    <n v="1483"/>
    <n v="-3"/>
    <n v="8"/>
    <n v="-104"/>
  </r>
  <r>
    <s v="South Somerset"/>
    <x v="6"/>
    <s v="Somerset"/>
    <d v="2020-12-01T00:00:00"/>
    <n v="57"/>
    <n v="64.180000000000007"/>
    <n v="1238"/>
    <n v="31"/>
    <n v="484"/>
    <n v="47"/>
    <n v="60.21"/>
    <n v="1230"/>
    <n v="10"/>
    <n v="3.970000000000006"/>
    <n v="8"/>
  </r>
  <r>
    <s v="South Staffordshire District Council"/>
    <x v="7"/>
    <s v="Staffordshire"/>
    <d v="2019-03-01T00:00:00"/>
    <n v="13"/>
    <n v="18.68"/>
    <n v="431"/>
    <n v="9"/>
    <n v="314"/>
    <n v="13"/>
    <n v="18.68"/>
    <n v="431"/>
    <n v="0"/>
    <n v="0"/>
    <n v="0"/>
  </r>
  <r>
    <s v="South Tyneside Council*"/>
    <x v="8"/>
    <s v="Durham"/>
    <d v="2016-06-01T00:00:00"/>
    <n v="24"/>
    <n v="29.89"/>
    <n v="816"/>
    <n v="1"/>
    <n v="8"/>
    <n v="24"/>
    <n v="29.89"/>
    <n v="816"/>
    <n v="0"/>
    <n v="0"/>
    <n v="0"/>
  </r>
  <r>
    <s v="Southampton City Council*"/>
    <x v="0"/>
    <s v="Hampshire"/>
    <d v="2017-12-01T00:00:00"/>
    <n v="37"/>
    <n v="71.699999999999989"/>
    <n v="3779"/>
    <n v="8"/>
    <n v="1603"/>
    <n v="37"/>
    <n v="71.699999999999989"/>
    <n v="3779"/>
    <n v="0"/>
    <n v="0"/>
    <n v="0"/>
  </r>
  <r>
    <s v="Southend Borough Council*"/>
    <x v="3"/>
    <s v="Essex"/>
    <d v="2017-03-01T00:00:00"/>
    <n v="56"/>
    <n v="50.243000000000002"/>
    <n v="4376"/>
    <n v="50"/>
    <n v="1573"/>
    <n v="56"/>
    <n v="50.243000000000002"/>
    <n v="4376"/>
    <n v="0"/>
    <n v="0"/>
    <n v="0"/>
  </r>
  <r>
    <s v="Southwark Council"/>
    <x v="4"/>
    <s v="London"/>
    <d v="2020-12-01T00:00:00"/>
    <n v="788"/>
    <n v="383.32"/>
    <n v="54550"/>
    <n v="217"/>
    <n v="36063"/>
    <n v="346"/>
    <n v="65.319999999999965"/>
    <n v="9547"/>
    <n v="442"/>
    <n v="318"/>
    <n v="45003"/>
  </r>
  <r>
    <s v="Spelthorne Borough Council"/>
    <x v="0"/>
    <s v="Surrey"/>
    <d v="2020-12-01T00:00:00"/>
    <n v="26"/>
    <n v="11.22"/>
    <n v="1117"/>
    <n v="19"/>
    <n v="831"/>
    <n v="26"/>
    <n v="12.16"/>
    <n v="1205"/>
    <n v="0"/>
    <n v="-0.9399999999999995"/>
    <n v="-88"/>
  </r>
  <r>
    <s v="St Albans City and District Council"/>
    <x v="3"/>
    <s v="Hertfordshire"/>
    <d v="2020-12-01T00:00:00"/>
    <n v="25"/>
    <n v="30.05"/>
    <n v="1173"/>
    <n v="8"/>
    <n v="460"/>
    <n v="25"/>
    <n v="30.159999999999997"/>
    <n v="1043"/>
    <n v="0"/>
    <n v="-0.10999999999999588"/>
    <n v="130"/>
  </r>
  <r>
    <s v="St Edmundsbury Borough Council"/>
    <x v="3"/>
    <s v="Suffolk"/>
    <s v="See West Suffolk"/>
    <s v="See West Suffolk"/>
    <s v="See West Suffolk"/>
    <s v="See West Suffolk"/>
    <s v="See West Suffolk"/>
    <s v="See West Suffolk"/>
    <s v="See Forest Heath (merged to form West Suffolk)"/>
    <s v="See Forest Heath (merged to form West Suffolk)"/>
    <s v="See Forest Heath (merged to form West Suffolk)"/>
    <s v="-"/>
    <s v="-"/>
    <s v="-"/>
  </r>
  <r>
    <s v="St. Helens Borough Council"/>
    <x v="1"/>
    <s v="Lancashire"/>
    <d v="2019-12-01T00:00:00"/>
    <n v="113"/>
    <n v="400.92"/>
    <n v="5941"/>
    <n v="82"/>
    <n v="3979"/>
    <n v="98"/>
    <n v="212.11"/>
    <n v="5818"/>
    <n v="15"/>
    <n v="188.81"/>
    <n v="123"/>
  </r>
  <r>
    <s v="Stafford Borough Council"/>
    <x v="7"/>
    <s v="Staffordshire"/>
    <d v="2020-12-01T00:00:00"/>
    <n v="43"/>
    <n v="41.39"/>
    <n v="850"/>
    <n v="28"/>
    <n v="850"/>
    <n v="43"/>
    <n v="22.768999999999998"/>
    <n v="814"/>
    <n v="0"/>
    <n v="18.621000000000002"/>
    <n v="36"/>
  </r>
  <r>
    <s v="Staffordshire Moorlands District Council"/>
    <x v="7"/>
    <s v="Staffordshire"/>
    <d v="2020-12-01T00:00:00"/>
    <n v="32"/>
    <n v="29.51"/>
    <n v="1019"/>
    <n v="24"/>
    <n v="718"/>
    <n v="25"/>
    <n v="25.86"/>
    <n v="761"/>
    <n v="7"/>
    <n v="3.6500000000000021"/>
    <n v="258"/>
  </r>
  <r>
    <s v="Stevenage Borough Council*"/>
    <x v="3"/>
    <s v="Hertfordshire"/>
    <d v="2018-12-01T00:00:00"/>
    <n v="23"/>
    <n v="26.2"/>
    <n v="3994"/>
    <n v="7"/>
    <n v="1068"/>
    <n v="23"/>
    <n v="26.2"/>
    <n v="3994"/>
    <n v="0"/>
    <n v="0"/>
    <n v="0"/>
  </r>
  <r>
    <s v="Stockport Council"/>
    <x v="1"/>
    <s v="Cheshire"/>
    <d v="2020-12-01T00:00:00"/>
    <n v="69"/>
    <n v="165.71"/>
    <n v="3317"/>
    <n v="48"/>
    <n v="2239"/>
    <n v="44"/>
    <n v="36.92"/>
    <n v="1795"/>
    <n v="25"/>
    <n v="128.79000000000002"/>
    <n v="1522"/>
  </r>
  <r>
    <s v="Stockton-on-Tees Borough Council"/>
    <x v="8"/>
    <s v="Durham"/>
    <d v="2020-12-01T00:00:00"/>
    <n v="23"/>
    <n v="76.53"/>
    <n v="2331"/>
    <n v="14"/>
    <n v="524"/>
    <n v="19"/>
    <n v="74.3"/>
    <n v="2087"/>
    <n v="4"/>
    <n v="2.230000000000004"/>
    <n v="244"/>
  </r>
  <r>
    <s v="Stoke-on-Trent City Council"/>
    <x v="7"/>
    <s v="Staffordshire"/>
    <d v="2021-04-01T00:00:00"/>
    <n v="153"/>
    <n v="191.77"/>
    <n v="8387"/>
    <n v="3"/>
    <n v="71"/>
    <n v="119"/>
    <n v="114.98"/>
    <n v="5938"/>
    <n v="34"/>
    <n v="76.790000000000006"/>
    <n v="2449"/>
  </r>
  <r>
    <s v="Stratford-On-Avon District Council"/>
    <x v="7"/>
    <s v="Warwickshire"/>
    <d v="2020-01-01T00:00:00"/>
    <n v="99"/>
    <n v="600.78"/>
    <n v="1866"/>
    <n v="99"/>
    <n v="1866"/>
    <n v="99"/>
    <n v="600.78399999999999"/>
    <n v="1866"/>
    <n v="0"/>
    <n v="-4.0000000000190994E-3"/>
    <n v="0"/>
  </r>
  <r>
    <s v="Stroud District Council"/>
    <x v="6"/>
    <s v="Gloucestershire"/>
    <d v="2020-12-01T00:00:00"/>
    <n v="87"/>
    <n v="74.98"/>
    <n v="1920"/>
    <n v="37"/>
    <n v="945"/>
    <n v="80"/>
    <n v="73.650000000000006"/>
    <n v="1879"/>
    <n v="7"/>
    <n v="1.3299999999999983"/>
    <n v="41"/>
  </r>
  <r>
    <s v="Suffolk Coastal District Council*"/>
    <x v="3"/>
    <s v="Suffolk"/>
    <s v="See East Suffolk"/>
    <s v="See East Suffolk"/>
    <s v="See East Suffolk"/>
    <s v="See East Suffolk"/>
    <s v="See East Suffolk"/>
    <s v="See East Suffolk"/>
    <n v="71"/>
    <n v="93.77"/>
    <n v="3254"/>
    <s v="-"/>
    <s v="-"/>
    <s v="-"/>
  </r>
  <r>
    <s v="Sunderland"/>
    <x v="8"/>
    <s v="Durham"/>
    <d v="2020-12-01T00:00:00"/>
    <n v="81"/>
    <n v="175.64"/>
    <n v="5530"/>
    <n v="56"/>
    <n v="3355"/>
    <n v="65"/>
    <n v="157.74"/>
    <n v="4494"/>
    <n v="16"/>
    <n v="17.899999999999977"/>
    <n v="1036"/>
  </r>
  <r>
    <s v="Surrey Heath Borough Council"/>
    <x v="0"/>
    <s v="Surrey"/>
    <d v="2020-01-01T00:00:00"/>
    <n v="75"/>
    <n v="95.299000000000007"/>
    <n v="3548"/>
    <n v="40"/>
    <n v="1992"/>
    <n v="85"/>
    <n v="103.881"/>
    <n v="3853"/>
    <n v="-10"/>
    <n v="-8.5819999999999936"/>
    <n v="-305"/>
  </r>
  <r>
    <s v="Sutton*"/>
    <x v="4"/>
    <s v="London"/>
    <d v="2017-12-01T00:00:00"/>
    <n v="103"/>
    <n v="47.985783909796687"/>
    <n v="3264.9722343373246"/>
    <n v="48"/>
    <n v="415"/>
    <n v="103"/>
    <n v="47.985783909796687"/>
    <n v="3264.9722343373246"/>
    <n v="0"/>
    <n v="0"/>
    <n v="0"/>
  </r>
  <r>
    <s v="Swale Borough Council*"/>
    <x v="0"/>
    <s v="Kent"/>
    <d v="2018-10-01T00:00:00"/>
    <n v="15"/>
    <n v="38.18"/>
    <n v="1590"/>
    <s v="n/a"/>
    <s v="n/a"/>
    <n v="15"/>
    <n v="38.18"/>
    <n v="1590"/>
    <n v="0"/>
    <n v="0"/>
    <n v="0"/>
  </r>
  <r>
    <s v="Swindon Borough Council"/>
    <x v="6"/>
    <s v="Wiltshire"/>
    <d v="2020-12-01T00:00:00"/>
    <n v="115"/>
    <n v="138.38999999999999"/>
    <n v="3356"/>
    <n v="80"/>
    <n v="2058"/>
    <n v="115"/>
    <n v="138.96"/>
    <n v="3397"/>
    <n v="0"/>
    <n v="-0.5700000000000216"/>
    <n v="-41"/>
  </r>
  <r>
    <s v="Tameside Metropolitan Borough Council"/>
    <x v="1"/>
    <s v="Lancashire"/>
    <d v="2020-12-01T00:00:00"/>
    <n v="155"/>
    <n v="90.09"/>
    <n v="4695"/>
    <n v="68"/>
    <n v="2316"/>
    <n v="87"/>
    <n v="51.810000000000016"/>
    <n v="2755"/>
    <n v="68"/>
    <n v="38.279999999999987"/>
    <n v="1940"/>
  </r>
  <r>
    <s v="Tamworth Borough Council"/>
    <x v="7"/>
    <s v="Staffordshire"/>
    <d v="2020-12-01T00:00:00"/>
    <n v="38"/>
    <n v="170.25"/>
    <n v="504"/>
    <n v="2"/>
    <n v="15"/>
    <n v="38"/>
    <n v="170.25"/>
    <n v="504"/>
    <n v="0"/>
    <n v="0"/>
    <n v="0"/>
  </r>
  <r>
    <s v="Tandridge District Council"/>
    <x v="0"/>
    <s v="Surrey"/>
    <d v="2020-12-01T00:00:00"/>
    <n v="105"/>
    <n v="79.88"/>
    <n v="1036"/>
    <n v="99"/>
    <n v="936"/>
    <n v="100"/>
    <n v="66.040000000000006"/>
    <n v="1095"/>
    <n v="5"/>
    <n v="13.839999999999989"/>
    <n v="-59"/>
  </r>
  <r>
    <s v="Taunton Deane Borough Council"/>
    <x v="6"/>
    <s v="Somerset"/>
    <s v="See Somerset West and Taunton"/>
    <s v="See Somerset West and Taunton"/>
    <s v="See Somerset West and Taunton"/>
    <s v="See Somerset West and Taunton"/>
    <s v="See Somerset West and Taunton"/>
    <s v="See Somerset West and Taunton"/>
    <n v="43"/>
    <n v="61.992999999999995"/>
    <n v="2237"/>
    <s v="-"/>
    <s v="-"/>
    <s v="-"/>
  </r>
  <r>
    <s v="Teignbridge District Council"/>
    <x v="6"/>
    <s v="Devon"/>
    <d v="2020-12-01T00:00:00"/>
    <n v="43"/>
    <n v="65.239999999999995"/>
    <n v="867"/>
    <n v="40"/>
    <n v="572"/>
    <n v="38"/>
    <n v="64.790000000000006"/>
    <n v="838"/>
    <n v="5"/>
    <n v="0.44999999999998863"/>
    <n v="29"/>
  </r>
  <r>
    <s v="Telford &amp; Wrekin Council*"/>
    <x v="7"/>
    <s v="Shropshire"/>
    <d v="2018-12-01T00:00:00"/>
    <n v="41"/>
    <n v="126.916"/>
    <n v="3199"/>
    <n v="31"/>
    <n v="1855"/>
    <n v="41"/>
    <n v="126.916"/>
    <n v="3199"/>
    <n v="0"/>
    <n v="0"/>
    <n v="0"/>
  </r>
  <r>
    <s v="Tendring District Council*"/>
    <x v="3"/>
    <s v="Essex"/>
    <d v="2019-03-01T00:00:00"/>
    <n v="38"/>
    <n v="20.78"/>
    <n v="917"/>
    <s v="n/a"/>
    <s v="n/a"/>
    <n v="38"/>
    <n v="20.78"/>
    <n v="917"/>
    <n v="0"/>
    <n v="0"/>
    <n v="0"/>
  </r>
  <r>
    <s v="Test Valley Borough Council"/>
    <x v="0"/>
    <s v="Hampshire"/>
    <d v="2020-12-01T00:00:00"/>
    <n v="14"/>
    <n v="16.039000000000001"/>
    <n v="710"/>
    <n v="6"/>
    <n v="315"/>
    <n v="11"/>
    <n v="14.329000000000001"/>
    <n v="668"/>
    <n v="3"/>
    <n v="1.7100000000000009"/>
    <n v="42"/>
  </r>
  <r>
    <s v="Tewkesbury"/>
    <x v="6"/>
    <s v="Gloucestershire"/>
    <d v="2021-07-01T00:00:00"/>
    <n v="16"/>
    <n v="10.51"/>
    <n v="280"/>
    <n v="1"/>
    <n v="5"/>
    <n v="15"/>
    <n v="9.11"/>
    <n v="230"/>
    <n v="1"/>
    <n v="1.4000000000000004"/>
    <n v="50"/>
  </r>
  <r>
    <s v="Thanet District Council"/>
    <x v="0"/>
    <s v="Kent"/>
    <d v="2020-12-01T00:00:00"/>
    <n v="165"/>
    <n v="45.56"/>
    <n v="2192"/>
    <n v="130"/>
    <n v="1518"/>
    <n v="110"/>
    <n v="42.317999999999998"/>
    <n v="2023"/>
    <n v="55"/>
    <n v="3.2420000000000044"/>
    <n v="169"/>
  </r>
  <r>
    <s v="The Broads Authority"/>
    <x v="3"/>
    <s v="Norfolk"/>
    <d v="2020-12-01T00:00:00"/>
    <n v="43"/>
    <n v="18.260000000000002"/>
    <n v="272"/>
    <n v="39"/>
    <n v="152"/>
    <n v="25"/>
    <n v="14.714588051"/>
    <n v="247"/>
    <n v="18"/>
    <n v="3.5454119490000018"/>
    <n v="25"/>
  </r>
  <r>
    <s v="Three Rivers District Council"/>
    <x v="3"/>
    <s v="Hertfordshire"/>
    <d v="2020-12-01T00:00:00"/>
    <n v="60"/>
    <n v="49.68"/>
    <n v="1232"/>
    <n v="12"/>
    <n v="393"/>
    <n v="31"/>
    <n v="45.93"/>
    <n v="1048"/>
    <n v="29"/>
    <n v="3.75"/>
    <n v="184"/>
  </r>
  <r>
    <s v="Thurrock"/>
    <x v="3"/>
    <s v="Essex"/>
    <d v="2021-04-01T00:00:00"/>
    <n v="24"/>
    <n v="72.95"/>
    <n v="3588"/>
    <n v="16"/>
    <n v="3298"/>
    <n v="31"/>
    <n v="88.667900000000003"/>
    <n v="3919"/>
    <n v="-7"/>
    <n v="-15.7179"/>
    <n v="-331"/>
  </r>
  <r>
    <s v="Tonbridge and Malling Borough Council*"/>
    <x v="0"/>
    <s v="Kent"/>
    <d v="2018-12-01T00:00:00"/>
    <n v="6"/>
    <n v="3.62"/>
    <n v="206"/>
    <n v="3"/>
    <n v="49"/>
    <n v="6"/>
    <n v="3.62"/>
    <n v="206"/>
    <n v="0"/>
    <n v="0"/>
    <n v="0"/>
  </r>
  <r>
    <s v="Torbay Council"/>
    <x v="6"/>
    <s v="Devon"/>
    <d v="2020-12-01T00:00:00"/>
    <n v="95"/>
    <n v="51.6"/>
    <n v="1266"/>
    <n v="31"/>
    <n v="363"/>
    <n v="88"/>
    <n v="41.27"/>
    <n v="1226"/>
    <n v="7"/>
    <n v="10.329999999999998"/>
    <n v="40"/>
  </r>
  <r>
    <s v="Torridge District Council"/>
    <x v="6"/>
    <s v="Devon"/>
    <d v="2020-12-01T00:00:00"/>
    <n v="17"/>
    <n v="20.399999999999999"/>
    <n v="574"/>
    <n v="9"/>
    <n v="357"/>
    <n v="21"/>
    <n v="24.16"/>
    <n v="64"/>
    <n v="-4"/>
    <n v="-3.7600000000000016"/>
    <n v="510"/>
  </r>
  <r>
    <s v="Tower Hamlets*"/>
    <x v="4"/>
    <s v="London"/>
    <d v="2017-12-01T00:00:00"/>
    <n v="26"/>
    <n v="95.989999999999981"/>
    <n v="130"/>
    <n v="7"/>
    <n v="35"/>
    <n v="26"/>
    <n v="95.989999999999981"/>
    <n v="130"/>
    <n v="0"/>
    <n v="0"/>
    <n v="0"/>
  </r>
  <r>
    <s v="Trafford Council"/>
    <x v="1"/>
    <s v="Cheshire"/>
    <d v="2020-12-01T00:00:00"/>
    <n v="58"/>
    <n v="71.760000000000005"/>
    <n v="3825"/>
    <n v="29"/>
    <n v="1109"/>
    <n v="33"/>
    <n v="31.39"/>
    <n v="2414"/>
    <n v="25"/>
    <n v="40.370000000000005"/>
    <n v="1411"/>
  </r>
  <r>
    <s v="Tunbridge Wells Borough Council"/>
    <x v="0"/>
    <s v="Kent"/>
    <d v="2020-12-01T00:00:00"/>
    <n v="37"/>
    <n v="13.19"/>
    <n v="805"/>
    <n v="30"/>
    <n v="502"/>
    <n v="41"/>
    <n v="15.51"/>
    <n v="899"/>
    <n v="-4"/>
    <n v="-2.3200000000000003"/>
    <n v="-94"/>
  </r>
  <r>
    <s v="Uttlesford"/>
    <x v="3"/>
    <s v="Essex"/>
    <d v="2020-12-01T00:00:00"/>
    <n v="20"/>
    <n v="89.703000000000003"/>
    <n v="1539"/>
    <n v="13"/>
    <n v="188"/>
    <n v="20"/>
    <n v="89.703000000000003"/>
    <n v="179"/>
    <n v="0"/>
    <n v="0"/>
    <n v="1360"/>
  </r>
  <r>
    <s v="Vale of White Horse District Council"/>
    <x v="0"/>
    <s v="Oxfordshire"/>
    <d v="2020-12-01T00:00:00"/>
    <n v="25"/>
    <n v="45.45"/>
    <n v="692"/>
    <n v="24"/>
    <n v="674"/>
    <n v="19"/>
    <n v="54.16"/>
    <n v="655"/>
    <n v="6"/>
    <n v="-8.7099999999999937"/>
    <n v="37"/>
  </r>
  <r>
    <s v="Wakefield Council"/>
    <x v="5"/>
    <s v="West Yorkshire "/>
    <d v="2020-03-01T00:00:00"/>
    <n v="163"/>
    <n v="258.06"/>
    <n v="8628"/>
    <n v="75"/>
    <n v="3220"/>
    <n v="165"/>
    <n v="254.13"/>
    <n v="8684"/>
    <n v="-2"/>
    <n v="3.9300000000000068"/>
    <n v="-56"/>
  </r>
  <r>
    <s v="Walsall Council"/>
    <x v="7"/>
    <s v="Staffordshire"/>
    <d v="2021-03-01T00:00:00"/>
    <n v="100"/>
    <n v="62.76"/>
    <n v="3100"/>
    <n v="39"/>
    <n v="1381"/>
    <n v="100"/>
    <n v="62.76"/>
    <n v="3163"/>
    <n v="0"/>
    <n v="0"/>
    <n v="-63"/>
  </r>
  <r>
    <s v="Waltham Forest"/>
    <x v="4"/>
    <s v="London"/>
    <d v="2020-12-01T00:00:00"/>
    <n v="73"/>
    <n v="33.816330000000001"/>
    <n v="5397"/>
    <n v="61"/>
    <n v="3021"/>
    <n v="38"/>
    <n v="20.006237168000002"/>
    <n v="3441"/>
    <n v="35"/>
    <n v="13.810092831999999"/>
    <n v="1956"/>
  </r>
  <r>
    <s v="Wandsworth"/>
    <x v="4"/>
    <s v="London"/>
    <d v="2020-03-01T00:00:00"/>
    <n v="245"/>
    <n v="228.16"/>
    <n v="29001"/>
    <n v="193"/>
    <n v="20398"/>
    <n v="213"/>
    <n v="210.59"/>
    <n v="26877"/>
    <n v="32"/>
    <n v="17.569999999999993"/>
    <n v="2124"/>
  </r>
  <r>
    <s v="Warrington*"/>
    <x v="1"/>
    <s v="Cheshire"/>
    <d v="2020-04-01T00:00:00"/>
    <n v="144"/>
    <n v="237.19"/>
    <n v="8209"/>
    <s v="n/a"/>
    <s v="n/a"/>
    <n v="144"/>
    <n v="237.19"/>
    <n v="8209"/>
    <n v="0"/>
    <n v="0"/>
    <n v="0"/>
  </r>
  <r>
    <s v="Warwick District Council"/>
    <x v="7"/>
    <s v="Warwickshire"/>
    <d v="2020-12-01T00:00:00"/>
    <n v="21"/>
    <n v="72.05"/>
    <n v="704"/>
    <n v="7"/>
    <s v="n/a"/>
    <n v="21"/>
    <n v="72.05"/>
    <n v="844"/>
    <n v="0"/>
    <n v="0"/>
    <n v="-140"/>
  </r>
  <r>
    <s v="Watford Borough Council*"/>
    <x v="3"/>
    <s v="Hertfordshire"/>
    <d v="2018-12-01T00:00:00"/>
    <n v="7"/>
    <n v="2.0699999999999998"/>
    <n v="71"/>
    <n v="1"/>
    <n v="6"/>
    <n v="8"/>
    <n v="2.15"/>
    <n v="81"/>
    <n v="-1"/>
    <n v="-8.0000000000000071E-2"/>
    <n v="-10"/>
  </r>
  <r>
    <s v="Waveney District Council*"/>
    <x v="3"/>
    <s v="Suffolk"/>
    <s v="See East Suffolk"/>
    <s v="See East Suffolk"/>
    <s v="See East Suffolk"/>
    <s v="See East Suffolk"/>
    <s v="See East Suffolk"/>
    <s v="See East Suffolk"/>
    <s v="See Suffolk Coastal (part of East Suffolk)"/>
    <s v="See Suffolk Coastal (part of East Suffolk)"/>
    <s v="See Suffolk Coastal (part of East Suffolk)"/>
    <s v="-"/>
    <s v="-"/>
    <s v="-"/>
  </r>
  <r>
    <s v="Waverley Borough Council"/>
    <x v="0"/>
    <s v="Surrey"/>
    <d v="2020-12-01T00:00:00"/>
    <n v="66"/>
    <n v="251.34"/>
    <n v="3995"/>
    <n v="28"/>
    <n v="3042"/>
    <n v="56"/>
    <n v="246.32"/>
    <n v="3735"/>
    <n v="10"/>
    <n v="5.0200000000000102"/>
    <n v="260"/>
  </r>
  <r>
    <s v="Wealden District Council"/>
    <x v="0"/>
    <s v="Sussex"/>
    <d v="2020-11-01T00:00:00"/>
    <n v="21"/>
    <n v="13.09"/>
    <n v="242"/>
    <n v="21"/>
    <n v="242"/>
    <n v="19"/>
    <n v="13.54"/>
    <n v="189"/>
    <n v="2"/>
    <n v="-0.44999999999999929"/>
    <n v="53"/>
  </r>
  <r>
    <s v="Wellingborough Borough Council"/>
    <x v="2"/>
    <s v="Northamptonshire"/>
    <s v="See North Northamptonshire"/>
    <s v="See North Northamptonshire"/>
    <s v="See north Northamptonshire"/>
    <s v="See north Northamptonshire"/>
    <s v="See north Northamptonshire"/>
    <s v="See north Northamptonshire"/>
    <s v="See Corby (part of North Northants)"/>
    <s v="See Corby (part of North Northants)"/>
    <s v="See Corby (part of North Northants)"/>
    <s v="-"/>
    <s v="-"/>
    <s v="-"/>
  </r>
  <r>
    <s v="Welwyn Hatfield Borough Council"/>
    <x v="3"/>
    <s v="Hertfordshire"/>
    <d v="2020-10-01T00:00:00"/>
    <n v="64"/>
    <n v="54.49"/>
    <n v="3987"/>
    <n v="42"/>
    <n v="2336"/>
    <n v="60"/>
    <n v="56.5"/>
    <n v="3234"/>
    <n v="4"/>
    <n v="-2.009999999999998"/>
    <n v="753"/>
  </r>
  <r>
    <s v="West Berkshire District Council"/>
    <x v="0"/>
    <s v="Berkshire"/>
    <d v="2019-01-01T00:00:00"/>
    <n v="53"/>
    <n v="46.54"/>
    <n v="2837"/>
    <s v="n/a"/>
    <s v="n/a"/>
    <n v="53"/>
    <n v="46.54"/>
    <n v="2837"/>
    <n v="0"/>
    <n v="0"/>
    <n v="0"/>
  </r>
  <r>
    <s v="West Devon Borough Council"/>
    <x v="6"/>
    <s v="Devon"/>
    <n v="2021"/>
    <n v="4"/>
    <n v="8.1999999999999993"/>
    <n v="187"/>
    <n v="4"/>
    <n v="187"/>
    <n v="4"/>
    <n v="8.1999999999999993"/>
    <n v="187"/>
    <n v="0"/>
    <n v="0"/>
    <n v="0"/>
  </r>
  <r>
    <s v="West Dorset District Council"/>
    <x v="6"/>
    <s v="Dorset"/>
    <s v="see Dorset"/>
    <s v="see Dorset"/>
    <s v="see Dorset"/>
    <s v="see Dorset"/>
    <s v="see Dorset"/>
    <s v="see Dorset"/>
    <n v="47"/>
    <n v="30.069999999999997"/>
    <n v="1290"/>
    <s v="-"/>
    <s v="-"/>
    <s v="-"/>
  </r>
  <r>
    <s v="West Lancashire Borough Council"/>
    <x v="1"/>
    <s v="Lancashire"/>
    <n v="2020"/>
    <n v="21"/>
    <n v="25.28"/>
    <n v="482"/>
    <n v="11"/>
    <n v="355"/>
    <n v="19"/>
    <n v="22.29"/>
    <n v="480"/>
    <n v="2"/>
    <n v="2.990000000000002"/>
    <n v="2"/>
  </r>
  <r>
    <s v="West Lindsey District Council"/>
    <x v="2"/>
    <s v="Lincolnshire"/>
    <d v="2020-12-01T00:00:00"/>
    <n v="37"/>
    <n v="1.17"/>
    <n v="1255"/>
    <n v="23"/>
    <n v="562"/>
    <n v="28"/>
    <n v="32.25"/>
    <n v="1192"/>
    <n v="9"/>
    <n v="-31.08"/>
    <n v="63"/>
  </r>
  <r>
    <s v="West Northamptonshire Council"/>
    <x v="2"/>
    <s v="Northamptonshire"/>
    <d v="2020-12-01T00:00:00"/>
    <n v="58"/>
    <n v="95.41"/>
    <n v="4127"/>
    <n v="44"/>
    <n v="2586"/>
    <s v="n/a"/>
    <s v="n/a"/>
    <s v="n/a"/>
    <s v="-"/>
    <s v="-"/>
    <s v="-"/>
  </r>
  <r>
    <s v="West Oxfordshire"/>
    <x v="0"/>
    <s v="Oxfordshire"/>
    <d v="2021-01-01T00:00:00"/>
    <n v="21"/>
    <n v="31.95"/>
    <n v="913"/>
    <n v="17"/>
    <n v="863"/>
    <n v="21"/>
    <n v="31.95"/>
    <n v="913"/>
    <n v="0"/>
    <n v="0"/>
    <n v="0"/>
  </r>
  <r>
    <s v="West Somerset Council"/>
    <x v="6"/>
    <s v="Somerset"/>
    <s v="See Somerset West and Taunton"/>
    <s v="See Somerset West and Taunton"/>
    <s v="See Somerset West and Taunton"/>
    <s v="See Somerset West and Taunton"/>
    <s v="See Somerset West and Taunton"/>
    <s v="See Somerset West and Taunton"/>
    <n v="13"/>
    <n v="24.220000000000002"/>
    <n v="665"/>
    <s v="-"/>
    <s v="-"/>
    <s v="-"/>
  </r>
  <r>
    <s v="West Suffolk"/>
    <x v="0"/>
    <s v="East"/>
    <d v="2020-12-01T00:00:00"/>
    <n v="27"/>
    <n v="21.42"/>
    <n v="1210"/>
    <n v="14"/>
    <n v="588"/>
    <s v="n/a"/>
    <s v="n/a"/>
    <s v="n/a"/>
    <s v="-"/>
    <s v="-"/>
    <s v="-"/>
  </r>
  <r>
    <s v="Westminster City Council"/>
    <x v="4"/>
    <s v="London"/>
    <d v="2020-12-01T00:00:00"/>
    <n v="169"/>
    <n v="63.88"/>
    <n v="9241"/>
    <n v="131"/>
    <n v="5390"/>
    <n v="101"/>
    <n v="34.560535440999992"/>
    <n v="6049"/>
    <n v="68"/>
    <n v="29.319464559000011"/>
    <n v="3192"/>
  </r>
  <r>
    <s v="Weymouth &amp; Portland Borough Council"/>
    <x v="6"/>
    <s v="Dorset"/>
    <s v="See Dorset"/>
    <s v="see Dorset"/>
    <s v="see Dorset"/>
    <s v="see Dorset"/>
    <s v="see Dorset"/>
    <s v="see Dorset"/>
    <n v="50"/>
    <n v="24.72"/>
    <n v="1327"/>
    <s v="-"/>
    <s v="-"/>
    <s v="-"/>
  </r>
  <r>
    <s v="Wigan Council"/>
    <x v="1"/>
    <s v="Lancashire"/>
    <d v="2020-12-01T00:00:00"/>
    <n v="140"/>
    <n v="323.072"/>
    <n v="8985"/>
    <n v="65"/>
    <n v="3331"/>
    <n v="129"/>
    <n v="342.19499999999999"/>
    <n v="9396"/>
    <n v="11"/>
    <n v="-19.12299999999999"/>
    <n v="-411"/>
  </r>
  <r>
    <s v="Wiltshire Council"/>
    <x v="6"/>
    <s v="Wiltshire"/>
    <d v="2020-03-01T00:00:00"/>
    <n v="94"/>
    <n v="128.99539999999999"/>
    <n v="3607"/>
    <n v="66"/>
    <n v="1339"/>
    <n v="68"/>
    <n v="99.430000000000021"/>
    <n v="3121"/>
    <n v="26"/>
    <n v="29.565399999999968"/>
    <n v="486"/>
  </r>
  <r>
    <s v="Winchester City Council"/>
    <x v="0"/>
    <s v="Hampshire"/>
    <d v="2020-02-01T00:00:00"/>
    <n v="18"/>
    <n v="9.93"/>
    <n v="357"/>
    <n v="13"/>
    <n v="134"/>
    <n v="19"/>
    <n v="6.67"/>
    <n v="444"/>
    <n v="-1"/>
    <n v="3.26"/>
    <n v="-87"/>
  </r>
  <r>
    <s v="Windsor and Maidenhead*"/>
    <x v="0"/>
    <s v="Berkshire"/>
    <d v="2018-01-01T00:00:00"/>
    <n v="32"/>
    <n v="72"/>
    <n v="1808"/>
    <n v="0"/>
    <n v="0"/>
    <n v="32"/>
    <n v="72"/>
    <n v="1808"/>
    <n v="0"/>
    <n v="0"/>
    <n v="0"/>
  </r>
  <r>
    <s v="Wirral"/>
    <x v="1"/>
    <s v="Cheshire"/>
    <d v="2019-12-01T00:00:00"/>
    <n v="43"/>
    <n v="36.595700000000001"/>
    <n v="1302"/>
    <n v="31"/>
    <n v="1090"/>
    <n v="83"/>
    <n v="47.680000000000035"/>
    <n v="2852"/>
    <n v="-40"/>
    <n v="-11.084300000000034"/>
    <n v="-1550"/>
  </r>
  <r>
    <s v="Woking Borough Council"/>
    <x v="0"/>
    <s v="Surrey"/>
    <d v="2020-10-01T00:00:00"/>
    <n v="22"/>
    <n v="21.046199999999999"/>
    <n v="1692"/>
    <n v="11"/>
    <n v="518"/>
    <n v="58"/>
    <n v="20.75"/>
    <n v="2824"/>
    <n v="-36"/>
    <n v="0.29619999999999891"/>
    <n v="-1132"/>
  </r>
  <r>
    <s v="Wokingham Borough Council"/>
    <x v="0"/>
    <s v="Berkshire"/>
    <d v="2020-10-01T00:00:00"/>
    <n v="18"/>
    <n v="12.21"/>
    <n v="522"/>
    <n v="10"/>
    <n v="328"/>
    <n v="50"/>
    <n v="195.05309800000003"/>
    <n v="2692"/>
    <n v="-32"/>
    <n v="-182.84309800000003"/>
    <n v="-2170"/>
  </r>
  <r>
    <s v="Wolverhampton"/>
    <x v="7"/>
    <s v="Staffordshire"/>
    <d v="2020-04-01T00:00:00"/>
    <n v="85"/>
    <n v="52.05"/>
    <n v="1542"/>
    <n v="58"/>
    <n v="973"/>
    <n v="593"/>
    <n v="233.40969999999999"/>
    <n v="8376"/>
    <n v="-508"/>
    <n v="-181.35969999999998"/>
    <n v="-6834"/>
  </r>
  <r>
    <s v="Worcester City Council"/>
    <x v="7"/>
    <s v="Worcestershire"/>
    <d v="2020-10-01T00:00:00"/>
    <n v="22"/>
    <n v="46.51"/>
    <n v="565"/>
    <n v="17"/>
    <n v="451"/>
    <n v="40"/>
    <n v="39.177999999999997"/>
    <n v="1218"/>
    <n v="-18"/>
    <n v="7.3320000000000007"/>
    <n v="-653"/>
  </r>
  <r>
    <s v="Worthing Borough Council"/>
    <x v="0"/>
    <s v="Sussex"/>
    <d v="2020-12-01T00:00:00"/>
    <n v="53"/>
    <n v="95.891599999999997"/>
    <n v="2325"/>
    <n v="20"/>
    <n v="1158"/>
    <s v="See Adur"/>
    <s v="See Adur"/>
    <s v="See Adur"/>
    <s v="-"/>
    <s v="-"/>
    <s v="-"/>
  </r>
  <r>
    <s v="Wychavon District Council"/>
    <x v="7"/>
    <s v="Worcestershire"/>
    <d v="2020-12-01T00:00:00"/>
    <n v="40"/>
    <n v="98.69"/>
    <n v="6041"/>
    <n v="40"/>
    <n v="6041"/>
    <n v="18"/>
    <n v="12.209999999999997"/>
    <n v="522"/>
    <n v="22"/>
    <n v="86.48"/>
    <n v="5519"/>
  </r>
  <r>
    <s v="Wycombe District Council"/>
    <x v="0"/>
    <s v="Buckinghamshire"/>
    <d v="2020-03-01T00:00:00"/>
    <n v="10"/>
    <n v="2.33"/>
    <n v="100"/>
    <n v="6"/>
    <n v="57"/>
    <n v="70"/>
    <n v="48.339999999999996"/>
    <n v="1518"/>
    <n v="-60"/>
    <n v="-46.01"/>
    <n v="-1418"/>
  </r>
  <r>
    <s v="Wyre Council"/>
    <x v="1"/>
    <s v="Lancashire"/>
    <d v="2020-10-01T00:00:00"/>
    <n v="22"/>
    <n v="93.02"/>
    <n v="120"/>
    <n v="16"/>
    <n v="120"/>
    <n v="28"/>
    <n v="59.4"/>
    <n v="748"/>
    <n v="-6"/>
    <n v="33.619999999999997"/>
    <n v="-628"/>
  </r>
  <r>
    <s v="Wyre Forest District Council"/>
    <x v="7"/>
    <s v="Worcestershire"/>
    <d v="2020-08-01T00:00:00"/>
    <n v="53"/>
    <n v="95.89"/>
    <n v="2325"/>
    <n v="20"/>
    <n v="1158"/>
    <n v="53"/>
    <n v="95.891599999999997"/>
    <n v="2325"/>
    <n v="0"/>
    <n v="-1.5999999999962711E-3"/>
    <n v="0"/>
  </r>
  <r>
    <s v="York"/>
    <x v="5"/>
    <s v="North Yorkshire"/>
    <d v="2020-12-01T00:00:00"/>
    <n v="40"/>
    <n v="99.98"/>
    <n v="0"/>
    <n v="21"/>
    <n v="0"/>
    <n v="35"/>
    <n v="96.506"/>
    <n v="5567"/>
    <n v="5"/>
    <n v="3.4740000000000038"/>
    <n v="-5567"/>
  </r>
  <r>
    <s v="Yorkshire Dales National Park Authority"/>
    <x v="5"/>
    <s v="North Yorkshire and Cumbria"/>
    <d v="2020-03-01T00:00:00"/>
    <n v="10"/>
    <n v="2.2999999999999998"/>
    <n v="0"/>
    <n v="6"/>
    <n v="0"/>
    <n v="8"/>
    <n v="1.99"/>
    <n v="68"/>
    <n v="2"/>
    <n v="0.30999999999999983"/>
    <n v="-6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6F6CC9E-4E24-469E-8521-501C4C8737BF}" name="PivotTable1" cacheId="0" applyNumberFormats="0" applyBorderFormats="0" applyFontFormats="0" applyPatternFormats="0" applyAlignmentFormats="0" applyWidthHeightFormats="1" dataCaption="Values" updatedVersion="7" minRefreshableVersion="3" useAutoFormatting="1" itemPrintTitles="1" createdVersion="7" indent="0" compact="0" compactData="0" multipleFieldFilters="0">
  <location ref="A3:F13" firstHeaderRow="0" firstDataRow="1" firstDataCol="1"/>
  <pivotFields count="15">
    <pivotField compact="0" outline="0" showAll="0"/>
    <pivotField axis="axisRow" compact="0" outline="0" showAll="0">
      <items count="11">
        <item x="3"/>
        <item x="2"/>
        <item x="4"/>
        <item x="8"/>
        <item x="1"/>
        <item m="1" x="9"/>
        <item x="0"/>
        <item x="6"/>
        <item x="7"/>
        <item x="5"/>
        <item t="default"/>
      </items>
    </pivotField>
    <pivotField compact="0" outline="0" showAll="0"/>
    <pivotField compact="0" outline="0" showAll="0"/>
    <pivotField dataField="1" compact="0" outline="0" showAll="0"/>
    <pivotField dataField="1" compact="0" outline="0" showAll="0"/>
    <pivotField dataField="1" compact="0" outline="0" showAll="0"/>
    <pivotField dataField="1" compact="0" outline="0" showAll="0"/>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0">
    <i>
      <x/>
    </i>
    <i>
      <x v="1"/>
    </i>
    <i>
      <x v="2"/>
    </i>
    <i>
      <x v="3"/>
    </i>
    <i>
      <x v="4"/>
    </i>
    <i>
      <x v="6"/>
    </i>
    <i>
      <x v="7"/>
    </i>
    <i>
      <x v="8"/>
    </i>
    <i>
      <x v="9"/>
    </i>
    <i t="grand">
      <x/>
    </i>
  </rowItems>
  <colFields count="1">
    <field x="-2"/>
  </colFields>
  <colItems count="5">
    <i>
      <x/>
    </i>
    <i i="1">
      <x v="1"/>
    </i>
    <i i="2">
      <x v="2"/>
    </i>
    <i i="3">
      <x v="3"/>
    </i>
    <i i="4">
      <x v="4"/>
    </i>
  </colItems>
  <dataFields count="5">
    <dataField name="Sum of No. of Sites" fld="4" baseField="0" baseItem="0"/>
    <dataField name="Sum of No. of Hectares" fld="5" baseField="0" baseItem="0"/>
    <dataField name="Sum of No. of Units" fld="6" baseField="0" baseItem="0"/>
    <dataField name="Sum of No. of PP Sites" fld="7" baseField="0" baseItem="0"/>
    <dataField name="Sum of No. of PP Units" fld="8"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BCE37-1C75-4790-9F87-AA2391269C83}">
  <dimension ref="A2:J19"/>
  <sheetViews>
    <sheetView workbookViewId="0">
      <selection activeCell="O7" sqref="O7"/>
    </sheetView>
  </sheetViews>
  <sheetFormatPr defaultRowHeight="14.4" x14ac:dyDescent="0.3"/>
  <sheetData>
    <row r="2" spans="1:10" x14ac:dyDescent="0.3">
      <c r="A2" s="45" t="s">
        <v>0</v>
      </c>
      <c r="B2" s="45"/>
      <c r="C2" s="45"/>
      <c r="D2" s="45"/>
      <c r="E2" s="45"/>
      <c r="F2" s="45"/>
      <c r="G2" s="45"/>
      <c r="H2" s="45"/>
    </row>
    <row r="4" spans="1:10" ht="15" customHeight="1" x14ac:dyDescent="0.3">
      <c r="A4" s="47" t="s">
        <v>1</v>
      </c>
      <c r="B4" s="47"/>
      <c r="C4" s="47"/>
      <c r="D4" s="47"/>
      <c r="E4" s="47"/>
      <c r="F4" s="47"/>
      <c r="G4" s="47"/>
      <c r="H4" s="47"/>
      <c r="I4" s="47"/>
      <c r="J4" s="47"/>
    </row>
    <row r="5" spans="1:10" x14ac:dyDescent="0.3">
      <c r="A5" s="47"/>
      <c r="B5" s="47"/>
      <c r="C5" s="47"/>
      <c r="D5" s="47"/>
      <c r="E5" s="47"/>
      <c r="F5" s="47"/>
      <c r="G5" s="47"/>
      <c r="H5" s="47"/>
      <c r="I5" s="47"/>
      <c r="J5" s="47"/>
    </row>
    <row r="6" spans="1:10" x14ac:dyDescent="0.3">
      <c r="A6" s="47"/>
      <c r="B6" s="47"/>
      <c r="C6" s="47"/>
      <c r="D6" s="47"/>
      <c r="E6" s="47"/>
      <c r="F6" s="47"/>
      <c r="G6" s="47"/>
      <c r="H6" s="47"/>
      <c r="I6" s="47"/>
      <c r="J6" s="47"/>
    </row>
    <row r="7" spans="1:10" x14ac:dyDescent="0.3">
      <c r="A7" s="47"/>
      <c r="B7" s="47"/>
      <c r="C7" s="47"/>
      <c r="D7" s="47"/>
      <c r="E7" s="47"/>
      <c r="F7" s="47"/>
      <c r="G7" s="47"/>
      <c r="H7" s="47"/>
      <c r="I7" s="47"/>
      <c r="J7" s="47"/>
    </row>
    <row r="8" spans="1:10" x14ac:dyDescent="0.3">
      <c r="A8" s="47"/>
      <c r="B8" s="47"/>
      <c r="C8" s="47"/>
      <c r="D8" s="47"/>
      <c r="E8" s="47"/>
      <c r="F8" s="47"/>
      <c r="G8" s="47"/>
      <c r="H8" s="47"/>
      <c r="I8" s="47"/>
      <c r="J8" s="47"/>
    </row>
    <row r="9" spans="1:10" x14ac:dyDescent="0.3">
      <c r="A9" s="47"/>
      <c r="B9" s="47"/>
      <c r="C9" s="47"/>
      <c r="D9" s="47"/>
      <c r="E9" s="47"/>
      <c r="F9" s="47"/>
      <c r="G9" s="47"/>
      <c r="H9" s="47"/>
      <c r="I9" s="47"/>
      <c r="J9" s="47"/>
    </row>
    <row r="10" spans="1:10" x14ac:dyDescent="0.3">
      <c r="A10" s="47"/>
      <c r="B10" s="47"/>
      <c r="C10" s="47"/>
      <c r="D10" s="47"/>
      <c r="E10" s="47"/>
      <c r="F10" s="47"/>
      <c r="G10" s="47"/>
      <c r="H10" s="47"/>
      <c r="I10" s="47"/>
      <c r="J10" s="47"/>
    </row>
    <row r="11" spans="1:10" x14ac:dyDescent="0.3">
      <c r="A11" s="47"/>
      <c r="B11" s="47"/>
      <c r="C11" s="47"/>
      <c r="D11" s="47"/>
      <c r="E11" s="47"/>
      <c r="F11" s="47"/>
      <c r="G11" s="47"/>
      <c r="H11" s="47"/>
      <c r="I11" s="47"/>
      <c r="J11" s="47"/>
    </row>
    <row r="12" spans="1:10" x14ac:dyDescent="0.3">
      <c r="A12" s="47"/>
      <c r="B12" s="47"/>
      <c r="C12" s="47"/>
      <c r="D12" s="47"/>
      <c r="E12" s="47"/>
      <c r="F12" s="47"/>
      <c r="G12" s="47"/>
      <c r="H12" s="47"/>
      <c r="I12" s="47"/>
      <c r="J12" s="47"/>
    </row>
    <row r="13" spans="1:10" x14ac:dyDescent="0.3">
      <c r="A13" s="47"/>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c r="B15" s="47"/>
      <c r="C15" s="47"/>
      <c r="D15" s="47"/>
      <c r="E15" s="47"/>
      <c r="F15" s="47"/>
      <c r="G15" s="47"/>
      <c r="H15" s="47"/>
      <c r="I15" s="47"/>
      <c r="J15" s="47"/>
    </row>
    <row r="16" spans="1:10" x14ac:dyDescent="0.3">
      <c r="A16" s="47"/>
      <c r="B16" s="47"/>
      <c r="C16" s="47"/>
      <c r="D16" s="47"/>
      <c r="E16" s="47"/>
      <c r="F16" s="47"/>
      <c r="G16" s="47"/>
      <c r="H16" s="47"/>
      <c r="I16" s="47"/>
      <c r="J16" s="47"/>
    </row>
    <row r="18" spans="1:10" x14ac:dyDescent="0.3">
      <c r="A18" s="46" t="s">
        <v>2</v>
      </c>
      <c r="B18" s="46"/>
      <c r="C18" s="46"/>
      <c r="D18" s="46"/>
      <c r="E18" s="46"/>
      <c r="F18" s="46"/>
      <c r="G18" s="46"/>
      <c r="H18" s="46"/>
      <c r="I18" s="46"/>
      <c r="J18" s="46"/>
    </row>
    <row r="19" spans="1:10" x14ac:dyDescent="0.3">
      <c r="A19" t="s">
        <v>3</v>
      </c>
    </row>
  </sheetData>
  <mergeCells count="3">
    <mergeCell ref="A2:H2"/>
    <mergeCell ref="A18:J18"/>
    <mergeCell ref="A4:J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48"/>
  <sheetViews>
    <sheetView tabSelected="1" workbookViewId="0">
      <selection activeCell="C2" sqref="C2"/>
    </sheetView>
  </sheetViews>
  <sheetFormatPr defaultRowHeight="14.4" x14ac:dyDescent="0.3"/>
  <cols>
    <col min="1" max="1" width="50.5546875" bestFit="1" customWidth="1"/>
    <col min="2" max="2" width="25" customWidth="1"/>
    <col min="3" max="3" width="19.44140625" customWidth="1"/>
    <col min="4" max="4" width="13.88671875" customWidth="1"/>
    <col min="5" max="5" width="9.109375" style="2"/>
    <col min="7" max="7" width="9.109375" style="1"/>
    <col min="8" max="8" width="12" style="31" customWidth="1"/>
    <col min="9" max="9" width="14.88671875" customWidth="1"/>
    <col min="10" max="10" width="9.109375" style="2"/>
    <col min="12" max="12" width="9.109375" style="1"/>
    <col min="15" max="15" width="9.109375" style="1"/>
  </cols>
  <sheetData>
    <row r="1" spans="1:15" s="10" customFormat="1" ht="57.75" customHeight="1" x14ac:dyDescent="0.3">
      <c r="E1" s="48" t="s">
        <v>4</v>
      </c>
      <c r="F1" s="48"/>
      <c r="G1" s="48"/>
      <c r="H1" s="49" t="s">
        <v>5</v>
      </c>
      <c r="I1" s="49"/>
      <c r="J1" s="50" t="s">
        <v>6</v>
      </c>
      <c r="K1" s="50"/>
      <c r="L1" s="50"/>
      <c r="M1" s="48" t="s">
        <v>7</v>
      </c>
      <c r="N1" s="48"/>
      <c r="O1" s="48"/>
    </row>
    <row r="2" spans="1:15" s="9" customFormat="1" ht="112.5" customHeight="1" x14ac:dyDescent="0.3">
      <c r="A2" s="3" t="s">
        <v>8</v>
      </c>
      <c r="B2" s="3" t="s">
        <v>9</v>
      </c>
      <c r="C2" s="3" t="s">
        <v>10</v>
      </c>
      <c r="D2" s="3" t="s">
        <v>11</v>
      </c>
      <c r="E2" s="4" t="s">
        <v>12</v>
      </c>
      <c r="F2" s="5" t="s">
        <v>13</v>
      </c>
      <c r="G2" s="6" t="s">
        <v>14</v>
      </c>
      <c r="H2" s="30" t="s">
        <v>15</v>
      </c>
      <c r="I2" s="5" t="s">
        <v>16</v>
      </c>
      <c r="J2" s="7" t="s">
        <v>17</v>
      </c>
      <c r="K2" s="27" t="s">
        <v>18</v>
      </c>
      <c r="L2" s="28" t="s">
        <v>19</v>
      </c>
      <c r="M2" s="8" t="s">
        <v>17</v>
      </c>
      <c r="N2" s="8" t="s">
        <v>18</v>
      </c>
      <c r="O2" s="24" t="s">
        <v>19</v>
      </c>
    </row>
    <row r="3" spans="1:15" x14ac:dyDescent="0.3">
      <c r="A3" t="s">
        <v>20</v>
      </c>
      <c r="B3" t="s">
        <v>21</v>
      </c>
      <c r="C3" t="s">
        <v>22</v>
      </c>
      <c r="D3" s="13">
        <v>44287</v>
      </c>
      <c r="E3" s="18">
        <v>53</v>
      </c>
      <c r="F3" s="12">
        <v>45.3</v>
      </c>
      <c r="G3" s="20" t="s">
        <v>23</v>
      </c>
      <c r="H3" s="12">
        <v>42</v>
      </c>
      <c r="I3" s="12" t="s">
        <v>23</v>
      </c>
      <c r="J3" s="32">
        <v>48</v>
      </c>
      <c r="K3" s="33">
        <v>43.49</v>
      </c>
      <c r="L3" s="34">
        <v>1132</v>
      </c>
      <c r="M3">
        <f t="shared" ref="M3:M16" si="0">SUM(E3-J3)</f>
        <v>5</v>
      </c>
      <c r="N3">
        <f t="shared" ref="N3:N16" si="1">SUM(F3-K3)</f>
        <v>1.8099999999999952</v>
      </c>
      <c r="O3" s="1" t="s">
        <v>24</v>
      </c>
    </row>
    <row r="4" spans="1:15" x14ac:dyDescent="0.3">
      <c r="A4" t="s">
        <v>25</v>
      </c>
      <c r="B4" t="s">
        <v>21</v>
      </c>
      <c r="C4" t="s">
        <v>22</v>
      </c>
      <c r="D4" s="13">
        <v>44166</v>
      </c>
      <c r="E4" s="18">
        <v>248</v>
      </c>
      <c r="F4" s="12">
        <v>132.4</v>
      </c>
      <c r="G4" s="20">
        <v>12136</v>
      </c>
      <c r="H4" s="12">
        <v>176</v>
      </c>
      <c r="I4" s="12">
        <v>10719</v>
      </c>
      <c r="J4" s="32">
        <v>205</v>
      </c>
      <c r="K4" s="33">
        <v>113.95</v>
      </c>
      <c r="L4" s="34">
        <v>10032</v>
      </c>
      <c r="M4">
        <f t="shared" si="0"/>
        <v>43</v>
      </c>
      <c r="N4">
        <f t="shared" si="1"/>
        <v>18.450000000000003</v>
      </c>
      <c r="O4" s="1">
        <f t="shared" ref="O4:O16" si="2">SUM(G4-L4)</f>
        <v>2104</v>
      </c>
    </row>
    <row r="5" spans="1:15" x14ac:dyDescent="0.3">
      <c r="A5" t="s">
        <v>26</v>
      </c>
      <c r="B5" t="s">
        <v>21</v>
      </c>
      <c r="C5" t="s">
        <v>22</v>
      </c>
      <c r="D5" s="13">
        <v>44166</v>
      </c>
      <c r="E5" s="18">
        <v>59</v>
      </c>
      <c r="F5" s="12">
        <v>71.25</v>
      </c>
      <c r="G5" s="20">
        <v>3142</v>
      </c>
      <c r="H5" s="12">
        <v>44</v>
      </c>
      <c r="I5" s="12">
        <v>1084</v>
      </c>
      <c r="J5" s="2">
        <v>54</v>
      </c>
      <c r="K5">
        <v>69.819999999999993</v>
      </c>
      <c r="L5" s="1">
        <v>3053</v>
      </c>
      <c r="M5">
        <f t="shared" si="0"/>
        <v>5</v>
      </c>
      <c r="N5">
        <f t="shared" si="1"/>
        <v>1.4300000000000068</v>
      </c>
      <c r="O5" s="1">
        <f t="shared" si="2"/>
        <v>89</v>
      </c>
    </row>
    <row r="6" spans="1:15" x14ac:dyDescent="0.3">
      <c r="A6" t="s">
        <v>27</v>
      </c>
      <c r="B6" t="s">
        <v>21</v>
      </c>
      <c r="C6" t="s">
        <v>22</v>
      </c>
      <c r="D6" s="13">
        <v>44166</v>
      </c>
      <c r="E6" s="18">
        <v>121</v>
      </c>
      <c r="F6" s="12">
        <v>252.87</v>
      </c>
      <c r="G6" s="20">
        <v>4606</v>
      </c>
      <c r="H6" s="12">
        <v>120</v>
      </c>
      <c r="I6" s="12">
        <v>4576</v>
      </c>
      <c r="J6" s="2">
        <v>99</v>
      </c>
      <c r="K6">
        <v>307.8</v>
      </c>
      <c r="L6" s="1">
        <v>5942</v>
      </c>
      <c r="M6">
        <f t="shared" si="0"/>
        <v>22</v>
      </c>
      <c r="N6">
        <f t="shared" si="1"/>
        <v>-54.930000000000007</v>
      </c>
      <c r="O6" s="1">
        <f t="shared" si="2"/>
        <v>-1336</v>
      </c>
    </row>
    <row r="7" spans="1:15" x14ac:dyDescent="0.3">
      <c r="A7" t="s">
        <v>28</v>
      </c>
      <c r="B7" t="s">
        <v>29</v>
      </c>
      <c r="C7" t="s">
        <v>30</v>
      </c>
      <c r="D7" s="13">
        <v>44166</v>
      </c>
      <c r="E7" s="18">
        <v>101</v>
      </c>
      <c r="F7" s="12">
        <v>339.4</v>
      </c>
      <c r="G7" s="20">
        <v>5335</v>
      </c>
      <c r="H7" s="39" t="s">
        <v>31</v>
      </c>
      <c r="I7" s="39" t="s">
        <v>32</v>
      </c>
      <c r="J7" s="32">
        <v>80</v>
      </c>
      <c r="K7" s="33">
        <v>333.25</v>
      </c>
      <c r="L7" s="34">
        <v>5425</v>
      </c>
      <c r="M7">
        <f t="shared" si="0"/>
        <v>21</v>
      </c>
      <c r="N7">
        <f t="shared" si="1"/>
        <v>6.1499999999999773</v>
      </c>
      <c r="O7" s="1">
        <f t="shared" si="2"/>
        <v>-90</v>
      </c>
    </row>
    <row r="8" spans="1:15" x14ac:dyDescent="0.3">
      <c r="A8" t="s">
        <v>33</v>
      </c>
      <c r="B8" t="s">
        <v>29</v>
      </c>
      <c r="C8" t="s">
        <v>30</v>
      </c>
      <c r="D8" s="13">
        <v>44166</v>
      </c>
      <c r="E8" s="18">
        <v>14</v>
      </c>
      <c r="F8" s="12">
        <v>25.6</v>
      </c>
      <c r="G8" s="20">
        <v>585</v>
      </c>
      <c r="H8" s="12">
        <v>8</v>
      </c>
      <c r="I8" s="12">
        <v>410</v>
      </c>
      <c r="J8" s="2">
        <v>17</v>
      </c>
      <c r="K8">
        <v>26.09</v>
      </c>
      <c r="L8" s="1">
        <v>757</v>
      </c>
      <c r="M8">
        <f t="shared" si="0"/>
        <v>-3</v>
      </c>
      <c r="N8">
        <f t="shared" si="1"/>
        <v>-0.48999999999999844</v>
      </c>
      <c r="O8" s="1">
        <f t="shared" si="2"/>
        <v>-172</v>
      </c>
    </row>
    <row r="9" spans="1:15" x14ac:dyDescent="0.3">
      <c r="A9" t="s">
        <v>34</v>
      </c>
      <c r="B9" t="s">
        <v>29</v>
      </c>
      <c r="C9" t="s">
        <v>30</v>
      </c>
      <c r="D9" s="13">
        <v>43800</v>
      </c>
      <c r="E9" s="18">
        <v>106</v>
      </c>
      <c r="F9" s="12">
        <v>70.48</v>
      </c>
      <c r="G9" s="20">
        <v>6050</v>
      </c>
      <c r="H9" s="12">
        <v>60</v>
      </c>
      <c r="I9" s="12">
        <v>4653</v>
      </c>
      <c r="J9" s="2">
        <v>106</v>
      </c>
      <c r="K9">
        <v>70.48</v>
      </c>
      <c r="L9" s="1">
        <v>6050</v>
      </c>
      <c r="M9">
        <f t="shared" si="0"/>
        <v>0</v>
      </c>
      <c r="N9">
        <f t="shared" si="1"/>
        <v>0</v>
      </c>
      <c r="O9" s="1">
        <f t="shared" si="2"/>
        <v>0</v>
      </c>
    </row>
    <row r="10" spans="1:15" x14ac:dyDescent="0.3">
      <c r="A10" t="s">
        <v>35</v>
      </c>
      <c r="B10" t="s">
        <v>36</v>
      </c>
      <c r="C10" t="s">
        <v>37</v>
      </c>
      <c r="D10" s="13">
        <v>44166</v>
      </c>
      <c r="E10" s="18">
        <v>23</v>
      </c>
      <c r="F10" s="12">
        <v>37.9</v>
      </c>
      <c r="G10" s="20">
        <v>1580</v>
      </c>
      <c r="H10" s="12">
        <v>12</v>
      </c>
      <c r="I10" s="12">
        <v>213</v>
      </c>
      <c r="J10" s="32">
        <v>24</v>
      </c>
      <c r="K10" s="33">
        <v>32.06</v>
      </c>
      <c r="L10" s="34">
        <v>2076</v>
      </c>
      <c r="M10">
        <f t="shared" si="0"/>
        <v>-1</v>
      </c>
      <c r="N10">
        <f t="shared" si="1"/>
        <v>5.8399999999999963</v>
      </c>
      <c r="O10" s="1">
        <f t="shared" si="2"/>
        <v>-496</v>
      </c>
    </row>
    <row r="11" spans="1:15" x14ac:dyDescent="0.3">
      <c r="A11" t="s">
        <v>38</v>
      </c>
      <c r="B11" t="s">
        <v>36</v>
      </c>
      <c r="C11" t="s">
        <v>37</v>
      </c>
      <c r="D11" s="13">
        <v>44166</v>
      </c>
      <c r="E11" s="18">
        <v>134</v>
      </c>
      <c r="F11" s="12">
        <v>122.21</v>
      </c>
      <c r="G11" s="20">
        <v>10124</v>
      </c>
      <c r="H11" s="12">
        <v>67</v>
      </c>
      <c r="I11" s="12">
        <v>4368</v>
      </c>
      <c r="J11" s="2">
        <v>137</v>
      </c>
      <c r="K11">
        <v>134.25</v>
      </c>
      <c r="L11" s="1">
        <v>10022</v>
      </c>
      <c r="M11">
        <f t="shared" si="0"/>
        <v>-3</v>
      </c>
      <c r="N11">
        <f t="shared" si="1"/>
        <v>-12.040000000000006</v>
      </c>
      <c r="O11" s="1">
        <f t="shared" si="2"/>
        <v>102</v>
      </c>
    </row>
    <row r="12" spans="1:15" x14ac:dyDescent="0.3">
      <c r="A12" t="s">
        <v>39</v>
      </c>
      <c r="B12" t="s">
        <v>36</v>
      </c>
      <c r="C12" t="s">
        <v>37</v>
      </c>
      <c r="D12" s="13">
        <v>43800</v>
      </c>
      <c r="E12" s="18">
        <v>94</v>
      </c>
      <c r="F12" s="12">
        <v>73.47</v>
      </c>
      <c r="G12" s="20">
        <v>3159</v>
      </c>
      <c r="H12" s="12">
        <v>35</v>
      </c>
      <c r="I12" s="12">
        <v>1266</v>
      </c>
      <c r="J12" s="2">
        <v>94</v>
      </c>
      <c r="K12">
        <v>73.47</v>
      </c>
      <c r="L12" s="1">
        <v>3159</v>
      </c>
      <c r="M12">
        <f t="shared" si="0"/>
        <v>0</v>
      </c>
      <c r="N12">
        <f t="shared" si="1"/>
        <v>0</v>
      </c>
      <c r="O12" s="1">
        <f t="shared" si="2"/>
        <v>0</v>
      </c>
    </row>
    <row r="13" spans="1:15" x14ac:dyDescent="0.3">
      <c r="A13" t="s">
        <v>40</v>
      </c>
      <c r="B13" t="s">
        <v>36</v>
      </c>
      <c r="C13" t="s">
        <v>37</v>
      </c>
      <c r="D13" s="13">
        <v>43466</v>
      </c>
      <c r="E13" s="36">
        <v>53</v>
      </c>
      <c r="F13" s="37">
        <v>46.54</v>
      </c>
      <c r="G13" s="42">
        <v>2837</v>
      </c>
      <c r="H13" s="43" t="s">
        <v>23</v>
      </c>
      <c r="I13" s="12" t="s">
        <v>23</v>
      </c>
      <c r="J13" s="2">
        <v>53</v>
      </c>
      <c r="K13" s="35">
        <v>46.54</v>
      </c>
      <c r="L13" s="1">
        <v>2837</v>
      </c>
      <c r="M13">
        <f t="shared" si="0"/>
        <v>0</v>
      </c>
      <c r="N13">
        <f t="shared" si="1"/>
        <v>0</v>
      </c>
      <c r="O13" s="1">
        <f t="shared" si="2"/>
        <v>0</v>
      </c>
    </row>
    <row r="14" spans="1:15" x14ac:dyDescent="0.3">
      <c r="A14" t="s">
        <v>41</v>
      </c>
      <c r="B14" t="s">
        <v>36</v>
      </c>
      <c r="C14" t="s">
        <v>37</v>
      </c>
      <c r="D14" s="13">
        <v>43101</v>
      </c>
      <c r="E14" s="18">
        <v>32</v>
      </c>
      <c r="F14" s="12">
        <v>72</v>
      </c>
      <c r="G14" s="20">
        <v>1808</v>
      </c>
      <c r="H14" s="12">
        <v>0</v>
      </c>
      <c r="I14" s="12">
        <v>0</v>
      </c>
      <c r="J14" s="2">
        <v>32</v>
      </c>
      <c r="K14" s="35">
        <v>72</v>
      </c>
      <c r="L14" s="1">
        <v>1808</v>
      </c>
      <c r="M14">
        <f t="shared" si="0"/>
        <v>0</v>
      </c>
      <c r="N14">
        <f t="shared" si="1"/>
        <v>0</v>
      </c>
      <c r="O14" s="1">
        <f t="shared" si="2"/>
        <v>0</v>
      </c>
    </row>
    <row r="15" spans="1:15" x14ac:dyDescent="0.3">
      <c r="A15" t="s">
        <v>42</v>
      </c>
      <c r="B15" t="s">
        <v>36</v>
      </c>
      <c r="C15" t="s">
        <v>37</v>
      </c>
      <c r="D15" s="13">
        <v>44105</v>
      </c>
      <c r="E15" s="18">
        <v>18</v>
      </c>
      <c r="F15" s="16">
        <v>12.21</v>
      </c>
      <c r="G15" s="20">
        <v>522</v>
      </c>
      <c r="H15" s="12">
        <v>10</v>
      </c>
      <c r="I15" s="12">
        <v>328</v>
      </c>
      <c r="J15" s="2">
        <v>50</v>
      </c>
      <c r="K15" s="35">
        <v>195.05309800000003</v>
      </c>
      <c r="L15" s="1">
        <v>2692</v>
      </c>
      <c r="M15">
        <f t="shared" si="0"/>
        <v>-32</v>
      </c>
      <c r="N15">
        <f t="shared" si="1"/>
        <v>-182.84309800000003</v>
      </c>
      <c r="O15" s="1">
        <f t="shared" si="2"/>
        <v>-2170</v>
      </c>
    </row>
    <row r="16" spans="1:15" x14ac:dyDescent="0.3">
      <c r="A16" t="s">
        <v>43</v>
      </c>
      <c r="B16" t="s">
        <v>36</v>
      </c>
      <c r="C16" t="s">
        <v>44</v>
      </c>
      <c r="D16" s="13">
        <v>44166</v>
      </c>
      <c r="E16" s="18">
        <v>14</v>
      </c>
      <c r="F16" s="12">
        <v>26.630000000000003</v>
      </c>
      <c r="G16" s="20">
        <v>730</v>
      </c>
      <c r="H16" s="12">
        <v>5</v>
      </c>
      <c r="I16" s="12">
        <v>166</v>
      </c>
      <c r="J16" s="32">
        <v>17</v>
      </c>
      <c r="K16" s="33">
        <v>33.090000000000003</v>
      </c>
      <c r="L16" s="34">
        <v>925</v>
      </c>
      <c r="M16">
        <f t="shared" si="0"/>
        <v>-3</v>
      </c>
      <c r="N16">
        <f t="shared" si="1"/>
        <v>-6.4600000000000009</v>
      </c>
      <c r="O16" s="1">
        <f t="shared" si="2"/>
        <v>-195</v>
      </c>
    </row>
    <row r="17" spans="1:15" x14ac:dyDescent="0.3">
      <c r="A17" t="s">
        <v>45</v>
      </c>
      <c r="B17" t="s">
        <v>36</v>
      </c>
      <c r="C17" t="s">
        <v>44</v>
      </c>
      <c r="D17" s="12" t="s">
        <v>46</v>
      </c>
      <c r="E17" s="18" t="s">
        <v>46</v>
      </c>
      <c r="F17" s="12" t="s">
        <v>46</v>
      </c>
      <c r="G17" s="20" t="s">
        <v>46</v>
      </c>
      <c r="H17" s="12" t="s">
        <v>46</v>
      </c>
      <c r="I17" s="12" t="s">
        <v>46</v>
      </c>
      <c r="M17" t="s">
        <v>24</v>
      </c>
      <c r="N17" t="s">
        <v>24</v>
      </c>
      <c r="O17" s="1" t="s">
        <v>24</v>
      </c>
    </row>
    <row r="18" spans="1:15" x14ac:dyDescent="0.3">
      <c r="A18" t="s">
        <v>47</v>
      </c>
      <c r="B18" t="s">
        <v>36</v>
      </c>
      <c r="C18" t="s">
        <v>44</v>
      </c>
      <c r="D18" s="13">
        <v>44166</v>
      </c>
      <c r="E18" s="18">
        <v>25</v>
      </c>
      <c r="F18" s="12">
        <v>61.73</v>
      </c>
      <c r="G18" s="20">
        <v>670</v>
      </c>
      <c r="H18" s="12">
        <v>6</v>
      </c>
      <c r="I18" s="12">
        <v>474</v>
      </c>
      <c r="J18" s="2">
        <v>29</v>
      </c>
      <c r="K18">
        <v>65.796000000000006</v>
      </c>
      <c r="L18" s="1">
        <v>809</v>
      </c>
      <c r="M18">
        <f t="shared" ref="M18:M34" si="3">SUM(E18-J18)</f>
        <v>-4</v>
      </c>
      <c r="N18">
        <f t="shared" ref="N18:N34" si="4">SUM(F18-K18)</f>
        <v>-4.0660000000000096</v>
      </c>
      <c r="O18" s="1">
        <f t="shared" ref="O18:O34" si="5">SUM(G18-L18)</f>
        <v>-139</v>
      </c>
    </row>
    <row r="19" spans="1:15" x14ac:dyDescent="0.3">
      <c r="A19" t="s">
        <v>48</v>
      </c>
      <c r="B19" t="s">
        <v>36</v>
      </c>
      <c r="C19" t="s">
        <v>44</v>
      </c>
      <c r="D19" s="13">
        <v>44075</v>
      </c>
      <c r="E19" s="18">
        <v>47</v>
      </c>
      <c r="F19" s="12">
        <v>43.77</v>
      </c>
      <c r="G19" s="20">
        <v>2642</v>
      </c>
      <c r="H19" s="12">
        <v>29</v>
      </c>
      <c r="I19" s="12">
        <v>1455</v>
      </c>
      <c r="J19" s="2">
        <v>57</v>
      </c>
      <c r="K19" s="35">
        <v>50.870000000000005</v>
      </c>
      <c r="L19" s="1">
        <v>3144</v>
      </c>
      <c r="M19">
        <f t="shared" si="3"/>
        <v>-10</v>
      </c>
      <c r="N19">
        <f t="shared" si="4"/>
        <v>-7.1000000000000014</v>
      </c>
      <c r="O19" s="1">
        <f t="shared" si="5"/>
        <v>-502</v>
      </c>
    </row>
    <row r="20" spans="1:15" x14ac:dyDescent="0.3">
      <c r="A20" t="s">
        <v>49</v>
      </c>
      <c r="B20" t="s">
        <v>36</v>
      </c>
      <c r="C20" t="s">
        <v>44</v>
      </c>
      <c r="D20" s="13">
        <v>44166</v>
      </c>
      <c r="E20" s="18">
        <v>21</v>
      </c>
      <c r="F20" s="12">
        <v>110.925</v>
      </c>
      <c r="G20" s="20">
        <v>735</v>
      </c>
      <c r="H20" s="12">
        <v>10</v>
      </c>
      <c r="I20" s="12">
        <v>175</v>
      </c>
      <c r="J20" s="2">
        <v>19</v>
      </c>
      <c r="K20">
        <v>111.19</v>
      </c>
      <c r="L20" s="1">
        <v>712</v>
      </c>
      <c r="M20">
        <f t="shared" si="3"/>
        <v>2</v>
      </c>
      <c r="N20">
        <f t="shared" si="4"/>
        <v>-0.26500000000000057</v>
      </c>
      <c r="O20" s="1">
        <f t="shared" si="5"/>
        <v>23</v>
      </c>
    </row>
    <row r="21" spans="1:15" x14ac:dyDescent="0.3">
      <c r="A21" t="s">
        <v>50</v>
      </c>
      <c r="B21" t="s">
        <v>36</v>
      </c>
      <c r="C21" t="s">
        <v>44</v>
      </c>
      <c r="D21" s="13">
        <v>43891</v>
      </c>
      <c r="E21" s="18">
        <v>10</v>
      </c>
      <c r="F21" s="12">
        <v>2.33</v>
      </c>
      <c r="G21" s="20">
        <v>100</v>
      </c>
      <c r="H21" s="12">
        <v>6</v>
      </c>
      <c r="I21" s="12">
        <v>57</v>
      </c>
      <c r="J21" s="2">
        <v>70</v>
      </c>
      <c r="K21" s="35">
        <v>48.339999999999996</v>
      </c>
      <c r="L21" s="1">
        <v>1518</v>
      </c>
      <c r="M21">
        <f t="shared" si="3"/>
        <v>-60</v>
      </c>
      <c r="N21">
        <f t="shared" si="4"/>
        <v>-46.01</v>
      </c>
      <c r="O21" s="1">
        <f t="shared" si="5"/>
        <v>-1418</v>
      </c>
    </row>
    <row r="22" spans="1:15" x14ac:dyDescent="0.3">
      <c r="A22" t="s">
        <v>51</v>
      </c>
      <c r="B22" t="s">
        <v>29</v>
      </c>
      <c r="C22" t="s">
        <v>52</v>
      </c>
      <c r="D22" s="13">
        <v>43922</v>
      </c>
      <c r="E22" s="18">
        <v>74</v>
      </c>
      <c r="F22" s="12">
        <v>89.37</v>
      </c>
      <c r="G22" s="20">
        <v>3749</v>
      </c>
      <c r="H22" s="12">
        <v>53</v>
      </c>
      <c r="I22" s="12">
        <v>2222</v>
      </c>
      <c r="J22" s="2">
        <v>18</v>
      </c>
      <c r="K22" s="35">
        <v>17.239999999999998</v>
      </c>
      <c r="L22" s="1">
        <v>1336</v>
      </c>
      <c r="M22">
        <f t="shared" si="3"/>
        <v>56</v>
      </c>
      <c r="N22">
        <f t="shared" si="4"/>
        <v>72.13000000000001</v>
      </c>
      <c r="O22" s="1">
        <f t="shared" si="5"/>
        <v>2413</v>
      </c>
    </row>
    <row r="23" spans="1:15" x14ac:dyDescent="0.3">
      <c r="A23" t="s">
        <v>53</v>
      </c>
      <c r="B23" t="s">
        <v>29</v>
      </c>
      <c r="C23" t="s">
        <v>52</v>
      </c>
      <c r="D23" s="13">
        <v>44166</v>
      </c>
      <c r="E23" s="18">
        <v>40</v>
      </c>
      <c r="F23" s="12">
        <v>47.7</v>
      </c>
      <c r="G23" s="20">
        <v>899</v>
      </c>
      <c r="H23" s="12">
        <v>29</v>
      </c>
      <c r="I23" s="12">
        <v>415</v>
      </c>
      <c r="J23" s="2">
        <v>41</v>
      </c>
      <c r="K23">
        <v>50.02</v>
      </c>
      <c r="L23" s="1">
        <v>960</v>
      </c>
      <c r="M23">
        <f t="shared" si="3"/>
        <v>-1</v>
      </c>
      <c r="N23">
        <f t="shared" si="4"/>
        <v>-2.3200000000000003</v>
      </c>
      <c r="O23" s="1">
        <f t="shared" si="5"/>
        <v>-61</v>
      </c>
    </row>
    <row r="24" spans="1:15" x14ac:dyDescent="0.3">
      <c r="A24" t="s">
        <v>54</v>
      </c>
      <c r="B24" t="s">
        <v>29</v>
      </c>
      <c r="C24" t="s">
        <v>52</v>
      </c>
      <c r="D24" s="13">
        <v>44166</v>
      </c>
      <c r="E24" s="18">
        <v>48</v>
      </c>
      <c r="F24" s="12">
        <v>76.414000000000016</v>
      </c>
      <c r="G24" s="20">
        <v>1264</v>
      </c>
      <c r="H24" s="12">
        <v>46</v>
      </c>
      <c r="I24" s="12">
        <v>864</v>
      </c>
      <c r="J24" s="2">
        <v>37</v>
      </c>
      <c r="K24">
        <v>67.84</v>
      </c>
      <c r="L24" s="1">
        <v>996</v>
      </c>
      <c r="M24">
        <f t="shared" si="3"/>
        <v>11</v>
      </c>
      <c r="N24">
        <f t="shared" si="4"/>
        <v>8.5740000000000123</v>
      </c>
      <c r="O24" s="1">
        <f t="shared" si="5"/>
        <v>268</v>
      </c>
    </row>
    <row r="25" spans="1:15" x14ac:dyDescent="0.3">
      <c r="A25" t="s">
        <v>55</v>
      </c>
      <c r="B25" t="s">
        <v>29</v>
      </c>
      <c r="C25" t="s">
        <v>52</v>
      </c>
      <c r="D25" s="13">
        <v>44166</v>
      </c>
      <c r="E25" s="18">
        <v>27</v>
      </c>
      <c r="F25" s="12">
        <v>137.41000000000003</v>
      </c>
      <c r="G25" s="20">
        <v>2852</v>
      </c>
      <c r="H25" s="12">
        <v>20</v>
      </c>
      <c r="I25" s="12">
        <v>1105</v>
      </c>
      <c r="J25" s="2">
        <v>22</v>
      </c>
      <c r="K25">
        <v>133.84</v>
      </c>
      <c r="L25" s="1">
        <v>2802</v>
      </c>
      <c r="M25">
        <f t="shared" si="3"/>
        <v>5</v>
      </c>
      <c r="N25">
        <f t="shared" si="4"/>
        <v>3.5700000000000216</v>
      </c>
      <c r="O25" s="1">
        <f t="shared" si="5"/>
        <v>50</v>
      </c>
    </row>
    <row r="26" spans="1:15" x14ac:dyDescent="0.3">
      <c r="A26" t="s">
        <v>56</v>
      </c>
      <c r="B26" t="s">
        <v>29</v>
      </c>
      <c r="C26" t="s">
        <v>52</v>
      </c>
      <c r="D26" s="13">
        <v>44166</v>
      </c>
      <c r="E26" s="18">
        <v>115</v>
      </c>
      <c r="F26" s="12">
        <v>1299.99</v>
      </c>
      <c r="G26" s="20">
        <v>8177</v>
      </c>
      <c r="H26" s="12">
        <v>103</v>
      </c>
      <c r="I26" s="12">
        <v>6896</v>
      </c>
      <c r="J26" s="2">
        <v>106</v>
      </c>
      <c r="K26">
        <v>1289.2190000000001</v>
      </c>
      <c r="L26" s="1">
        <v>8130</v>
      </c>
      <c r="M26">
        <f t="shared" si="3"/>
        <v>9</v>
      </c>
      <c r="N26">
        <f t="shared" si="4"/>
        <v>10.770999999999958</v>
      </c>
      <c r="O26" s="1">
        <f t="shared" si="5"/>
        <v>47</v>
      </c>
    </row>
    <row r="27" spans="1:15" x14ac:dyDescent="0.3">
      <c r="A27" t="s">
        <v>57</v>
      </c>
      <c r="B27" t="s">
        <v>29</v>
      </c>
      <c r="C27" t="s">
        <v>52</v>
      </c>
      <c r="D27" s="13">
        <v>44166</v>
      </c>
      <c r="E27" s="18">
        <v>75</v>
      </c>
      <c r="F27" s="12">
        <v>747.39</v>
      </c>
      <c r="G27" s="20">
        <v>17498</v>
      </c>
      <c r="H27" s="12">
        <v>71</v>
      </c>
      <c r="I27" s="12">
        <v>3918</v>
      </c>
      <c r="J27" s="2">
        <v>50</v>
      </c>
      <c r="K27" s="35">
        <v>96.34</v>
      </c>
      <c r="L27" s="1">
        <v>17287</v>
      </c>
      <c r="M27">
        <f t="shared" si="3"/>
        <v>25</v>
      </c>
      <c r="N27">
        <f t="shared" si="4"/>
        <v>651.04999999999995</v>
      </c>
      <c r="O27" s="1">
        <f t="shared" si="5"/>
        <v>211</v>
      </c>
    </row>
    <row r="28" spans="1:15" x14ac:dyDescent="0.3">
      <c r="A28" t="s">
        <v>58</v>
      </c>
      <c r="B28" t="s">
        <v>59</v>
      </c>
      <c r="C28" t="s">
        <v>60</v>
      </c>
      <c r="D28" s="13">
        <v>44166</v>
      </c>
      <c r="E28" s="18">
        <v>104</v>
      </c>
      <c r="F28" s="12">
        <v>72.849999999999994</v>
      </c>
      <c r="G28" s="20">
        <v>2811</v>
      </c>
      <c r="H28" s="12">
        <v>85</v>
      </c>
      <c r="I28" s="12">
        <v>2047</v>
      </c>
      <c r="J28" s="2">
        <v>93</v>
      </c>
      <c r="K28">
        <v>61.82</v>
      </c>
      <c r="L28" s="1">
        <v>2599</v>
      </c>
      <c r="M28">
        <f t="shared" si="3"/>
        <v>11</v>
      </c>
      <c r="N28">
        <f t="shared" si="4"/>
        <v>11.029999999999994</v>
      </c>
      <c r="O28" s="1">
        <f t="shared" si="5"/>
        <v>212</v>
      </c>
    </row>
    <row r="29" spans="1:15" x14ac:dyDescent="0.3">
      <c r="A29" t="s">
        <v>61</v>
      </c>
      <c r="B29" t="s">
        <v>59</v>
      </c>
      <c r="C29" t="s">
        <v>60</v>
      </c>
      <c r="D29" s="13">
        <v>44197</v>
      </c>
      <c r="E29" s="18">
        <v>219</v>
      </c>
      <c r="F29" s="12">
        <v>349.9</v>
      </c>
      <c r="G29" s="20">
        <v>9500</v>
      </c>
      <c r="H29" s="12">
        <v>114</v>
      </c>
      <c r="I29" s="12">
        <v>6217</v>
      </c>
      <c r="J29" s="2">
        <v>194</v>
      </c>
      <c r="K29" s="35">
        <v>200.69000000000008</v>
      </c>
      <c r="L29" s="1">
        <v>7710</v>
      </c>
      <c r="M29">
        <f t="shared" si="3"/>
        <v>25</v>
      </c>
      <c r="N29">
        <f t="shared" si="4"/>
        <v>149.20999999999989</v>
      </c>
      <c r="O29" s="1">
        <f t="shared" si="5"/>
        <v>1790</v>
      </c>
    </row>
    <row r="30" spans="1:15" x14ac:dyDescent="0.3">
      <c r="A30" t="s">
        <v>62</v>
      </c>
      <c r="B30" t="s">
        <v>59</v>
      </c>
      <c r="C30" t="s">
        <v>60</v>
      </c>
      <c r="D30" s="13">
        <v>44256</v>
      </c>
      <c r="E30" s="18">
        <v>34</v>
      </c>
      <c r="F30" s="12">
        <v>52.74</v>
      </c>
      <c r="G30" s="20">
        <v>1198</v>
      </c>
      <c r="H30" s="12">
        <v>15</v>
      </c>
      <c r="I30" s="12">
        <v>808</v>
      </c>
      <c r="J30" s="2">
        <v>34</v>
      </c>
      <c r="K30" s="35">
        <v>52.74</v>
      </c>
      <c r="L30" s="1">
        <v>1198</v>
      </c>
      <c r="M30">
        <f t="shared" si="3"/>
        <v>0</v>
      </c>
      <c r="N30">
        <f t="shared" si="4"/>
        <v>0</v>
      </c>
      <c r="O30" s="1">
        <f t="shared" si="5"/>
        <v>0</v>
      </c>
    </row>
    <row r="31" spans="1:15" x14ac:dyDescent="0.3">
      <c r="A31" t="s">
        <v>63</v>
      </c>
      <c r="B31" t="s">
        <v>59</v>
      </c>
      <c r="C31" t="s">
        <v>60</v>
      </c>
      <c r="D31" s="13">
        <v>44166</v>
      </c>
      <c r="E31" s="18">
        <v>69</v>
      </c>
      <c r="F31" s="12">
        <v>165.71</v>
      </c>
      <c r="G31" s="20">
        <v>3317</v>
      </c>
      <c r="H31" s="12">
        <v>48</v>
      </c>
      <c r="I31" s="12">
        <v>2239</v>
      </c>
      <c r="J31" s="2">
        <v>44</v>
      </c>
      <c r="K31">
        <v>36.92</v>
      </c>
      <c r="L31" s="1">
        <v>1795</v>
      </c>
      <c r="M31">
        <f t="shared" si="3"/>
        <v>25</v>
      </c>
      <c r="N31">
        <f t="shared" si="4"/>
        <v>128.79000000000002</v>
      </c>
      <c r="O31" s="1">
        <f t="shared" si="5"/>
        <v>1522</v>
      </c>
    </row>
    <row r="32" spans="1:15" x14ac:dyDescent="0.3">
      <c r="A32" t="s">
        <v>64</v>
      </c>
      <c r="B32" t="s">
        <v>59</v>
      </c>
      <c r="C32" t="s">
        <v>60</v>
      </c>
      <c r="D32" s="13">
        <v>44166</v>
      </c>
      <c r="E32" s="18">
        <v>58</v>
      </c>
      <c r="F32" s="12">
        <v>71.760000000000005</v>
      </c>
      <c r="G32" s="20">
        <v>3825</v>
      </c>
      <c r="H32" s="12">
        <v>29</v>
      </c>
      <c r="I32" s="12">
        <v>1109</v>
      </c>
      <c r="J32" s="2">
        <v>33</v>
      </c>
      <c r="K32">
        <v>31.39</v>
      </c>
      <c r="L32" s="1">
        <v>2414</v>
      </c>
      <c r="M32">
        <f t="shared" si="3"/>
        <v>25</v>
      </c>
      <c r="N32">
        <f t="shared" si="4"/>
        <v>40.370000000000005</v>
      </c>
      <c r="O32" s="1">
        <f t="shared" si="5"/>
        <v>1411</v>
      </c>
    </row>
    <row r="33" spans="1:15" x14ac:dyDescent="0.3">
      <c r="A33" t="s">
        <v>65</v>
      </c>
      <c r="B33" t="s">
        <v>59</v>
      </c>
      <c r="C33" t="s">
        <v>60</v>
      </c>
      <c r="D33" s="13">
        <v>43922</v>
      </c>
      <c r="E33" s="18">
        <v>144</v>
      </c>
      <c r="F33" s="12">
        <v>237.19</v>
      </c>
      <c r="G33" s="20">
        <v>8209</v>
      </c>
      <c r="H33" s="12" t="s">
        <v>23</v>
      </c>
      <c r="I33" s="12" t="s">
        <v>23</v>
      </c>
      <c r="J33" s="2">
        <v>144</v>
      </c>
      <c r="K33">
        <v>237.19</v>
      </c>
      <c r="L33" s="1">
        <v>8209</v>
      </c>
      <c r="M33">
        <f t="shared" si="3"/>
        <v>0</v>
      </c>
      <c r="N33">
        <f t="shared" si="4"/>
        <v>0</v>
      </c>
      <c r="O33" s="1">
        <f t="shared" si="5"/>
        <v>0</v>
      </c>
    </row>
    <row r="34" spans="1:15" x14ac:dyDescent="0.3">
      <c r="A34" t="s">
        <v>66</v>
      </c>
      <c r="B34" t="s">
        <v>59</v>
      </c>
      <c r="C34" t="s">
        <v>60</v>
      </c>
      <c r="D34" s="13">
        <v>43800</v>
      </c>
      <c r="E34" s="18">
        <v>43</v>
      </c>
      <c r="F34" s="16">
        <v>36.595700000000001</v>
      </c>
      <c r="G34" s="20">
        <v>1302</v>
      </c>
      <c r="H34" s="12">
        <v>31</v>
      </c>
      <c r="I34" s="12">
        <v>1090</v>
      </c>
      <c r="J34" s="2">
        <v>83</v>
      </c>
      <c r="K34" s="35">
        <v>47.680000000000035</v>
      </c>
      <c r="L34" s="1">
        <v>2852</v>
      </c>
      <c r="M34">
        <f t="shared" si="3"/>
        <v>-40</v>
      </c>
      <c r="N34">
        <f t="shared" si="4"/>
        <v>-11.084300000000034</v>
      </c>
      <c r="O34" s="1">
        <f t="shared" si="5"/>
        <v>-1550</v>
      </c>
    </row>
    <row r="35" spans="1:15" x14ac:dyDescent="0.3">
      <c r="A35" t="s">
        <v>67</v>
      </c>
      <c r="B35" t="s">
        <v>21</v>
      </c>
      <c r="C35" t="s">
        <v>68</v>
      </c>
      <c r="D35" s="14">
        <v>44549</v>
      </c>
      <c r="E35" s="18">
        <v>56</v>
      </c>
      <c r="F35" s="12">
        <v>86.212999999999994</v>
      </c>
      <c r="G35" s="20">
        <v>2902</v>
      </c>
      <c r="H35" s="12">
        <v>51</v>
      </c>
      <c r="I35" s="12">
        <v>2287</v>
      </c>
      <c r="J35" s="2" t="s">
        <v>23</v>
      </c>
      <c r="K35" t="s">
        <v>23</v>
      </c>
      <c r="L35" s="1" t="s">
        <v>23</v>
      </c>
      <c r="M35" t="s">
        <v>24</v>
      </c>
      <c r="N35" t="s">
        <v>24</v>
      </c>
      <c r="O35" s="1" t="s">
        <v>24</v>
      </c>
    </row>
    <row r="36" spans="1:15" x14ac:dyDescent="0.3">
      <c r="A36" t="s">
        <v>69</v>
      </c>
      <c r="B36" t="s">
        <v>70</v>
      </c>
      <c r="C36" t="s">
        <v>71</v>
      </c>
      <c r="D36" s="13">
        <v>44166</v>
      </c>
      <c r="E36" s="18">
        <v>154</v>
      </c>
      <c r="F36" s="12">
        <v>115.66000000000003</v>
      </c>
      <c r="G36" s="20">
        <v>3177</v>
      </c>
      <c r="H36" s="12">
        <v>150</v>
      </c>
      <c r="I36" s="12">
        <v>3107</v>
      </c>
      <c r="J36" s="2">
        <v>141</v>
      </c>
      <c r="K36">
        <v>105.77</v>
      </c>
      <c r="L36" s="1">
        <v>2796</v>
      </c>
      <c r="M36">
        <f t="shared" ref="M36:M58" si="6">SUM(E36-J36)</f>
        <v>13</v>
      </c>
      <c r="N36">
        <f t="shared" ref="N36:N58" si="7">SUM(F36-K36)</f>
        <v>9.890000000000029</v>
      </c>
      <c r="O36" s="1">
        <f t="shared" ref="O36:O58" si="8">SUM(G36-L36)</f>
        <v>381</v>
      </c>
    </row>
    <row r="37" spans="1:15" x14ac:dyDescent="0.3">
      <c r="A37" t="s">
        <v>72</v>
      </c>
      <c r="B37" t="s">
        <v>21</v>
      </c>
      <c r="C37" t="s">
        <v>71</v>
      </c>
      <c r="D37" s="13">
        <v>43160</v>
      </c>
      <c r="E37" s="18">
        <v>2</v>
      </c>
      <c r="F37" s="12">
        <v>0.8</v>
      </c>
      <c r="G37" s="20">
        <v>33</v>
      </c>
      <c r="H37" s="12">
        <v>0</v>
      </c>
      <c r="I37" s="12">
        <v>0</v>
      </c>
      <c r="J37" s="2">
        <v>2</v>
      </c>
      <c r="K37" s="35">
        <v>0.8</v>
      </c>
      <c r="L37" s="1">
        <v>33</v>
      </c>
      <c r="M37">
        <f t="shared" si="6"/>
        <v>0</v>
      </c>
      <c r="N37">
        <f t="shared" si="7"/>
        <v>0</v>
      </c>
      <c r="O37" s="1">
        <f t="shared" si="8"/>
        <v>0</v>
      </c>
    </row>
    <row r="38" spans="1:15" x14ac:dyDescent="0.3">
      <c r="A38" t="s">
        <v>73</v>
      </c>
      <c r="B38" t="s">
        <v>74</v>
      </c>
      <c r="C38" t="s">
        <v>75</v>
      </c>
      <c r="D38" s="13">
        <v>43891</v>
      </c>
      <c r="E38" s="18">
        <v>26</v>
      </c>
      <c r="F38" s="12">
        <v>91.6</v>
      </c>
      <c r="G38" s="20">
        <v>1334</v>
      </c>
      <c r="H38" s="12">
        <v>25</v>
      </c>
      <c r="I38" s="12">
        <v>1294</v>
      </c>
      <c r="J38" s="32">
        <v>22</v>
      </c>
      <c r="K38" s="33">
        <v>85.15</v>
      </c>
      <c r="L38" s="34">
        <v>1215</v>
      </c>
      <c r="M38">
        <f t="shared" si="6"/>
        <v>4</v>
      </c>
      <c r="N38">
        <f t="shared" si="7"/>
        <v>6.4499999999999886</v>
      </c>
      <c r="O38" s="1">
        <f t="shared" si="8"/>
        <v>119</v>
      </c>
    </row>
    <row r="39" spans="1:15" x14ac:dyDescent="0.3">
      <c r="A39" t="s">
        <v>76</v>
      </c>
      <c r="B39" t="s">
        <v>74</v>
      </c>
      <c r="C39" t="s">
        <v>75</v>
      </c>
      <c r="D39" s="13">
        <v>44013</v>
      </c>
      <c r="E39" s="18">
        <v>26</v>
      </c>
      <c r="F39" s="12">
        <v>38.6</v>
      </c>
      <c r="G39" s="20">
        <v>939</v>
      </c>
      <c r="H39" s="12">
        <v>18</v>
      </c>
      <c r="I39" s="12">
        <v>306</v>
      </c>
      <c r="J39" s="2">
        <v>20</v>
      </c>
      <c r="K39" s="35">
        <v>17.739999999999998</v>
      </c>
      <c r="L39" s="1">
        <v>553</v>
      </c>
      <c r="M39">
        <f t="shared" si="6"/>
        <v>6</v>
      </c>
      <c r="N39">
        <f t="shared" si="7"/>
        <v>20.860000000000003</v>
      </c>
      <c r="O39" s="1">
        <f t="shared" si="8"/>
        <v>386</v>
      </c>
    </row>
    <row r="40" spans="1:15" x14ac:dyDescent="0.3">
      <c r="A40" t="s">
        <v>77</v>
      </c>
      <c r="B40" t="s">
        <v>74</v>
      </c>
      <c r="C40" t="s">
        <v>75</v>
      </c>
      <c r="D40" s="13">
        <v>44287</v>
      </c>
      <c r="E40" s="18">
        <v>54</v>
      </c>
      <c r="F40" s="12">
        <v>59.71</v>
      </c>
      <c r="G40" s="20">
        <v>2288</v>
      </c>
      <c r="H40" s="12">
        <v>35</v>
      </c>
      <c r="I40" s="12">
        <v>699</v>
      </c>
      <c r="J40" s="2">
        <v>50</v>
      </c>
      <c r="K40">
        <v>54.35</v>
      </c>
      <c r="L40" s="1">
        <v>2253</v>
      </c>
      <c r="M40">
        <f t="shared" si="6"/>
        <v>4</v>
      </c>
      <c r="N40">
        <f t="shared" si="7"/>
        <v>5.3599999999999994</v>
      </c>
      <c r="O40" s="1">
        <f t="shared" si="8"/>
        <v>35</v>
      </c>
    </row>
    <row r="41" spans="1:15" x14ac:dyDescent="0.3">
      <c r="A41" t="s">
        <v>78</v>
      </c>
      <c r="B41" t="s">
        <v>74</v>
      </c>
      <c r="C41" t="s">
        <v>75</v>
      </c>
      <c r="D41" s="13">
        <v>43739</v>
      </c>
      <c r="E41" s="18">
        <v>37</v>
      </c>
      <c r="F41" s="12">
        <v>40.01</v>
      </c>
      <c r="G41" s="20">
        <v>3301</v>
      </c>
      <c r="H41" s="12" t="s">
        <v>23</v>
      </c>
      <c r="I41" s="12" t="s">
        <v>23</v>
      </c>
      <c r="J41" s="2">
        <v>37</v>
      </c>
      <c r="K41">
        <v>40.01</v>
      </c>
      <c r="L41" s="1">
        <v>3301</v>
      </c>
      <c r="M41">
        <f t="shared" si="6"/>
        <v>0</v>
      </c>
      <c r="N41">
        <f t="shared" si="7"/>
        <v>0</v>
      </c>
      <c r="O41" s="1">
        <f t="shared" si="8"/>
        <v>0</v>
      </c>
    </row>
    <row r="42" spans="1:15" x14ac:dyDescent="0.3">
      <c r="A42" t="s">
        <v>79</v>
      </c>
      <c r="B42" t="s">
        <v>74</v>
      </c>
      <c r="C42" t="s">
        <v>75</v>
      </c>
      <c r="D42" s="13">
        <v>44166</v>
      </c>
      <c r="E42" s="18">
        <v>21</v>
      </c>
      <c r="F42" s="12">
        <v>211.06</v>
      </c>
      <c r="G42" s="20">
        <v>3305</v>
      </c>
      <c r="H42" s="12">
        <v>15</v>
      </c>
      <c r="I42" s="12">
        <v>1077</v>
      </c>
      <c r="J42" s="2">
        <v>26</v>
      </c>
      <c r="K42">
        <v>212.75</v>
      </c>
      <c r="L42" s="1">
        <v>3467</v>
      </c>
      <c r="M42">
        <f t="shared" si="6"/>
        <v>-5</v>
      </c>
      <c r="N42">
        <f t="shared" si="7"/>
        <v>-1.6899999999999977</v>
      </c>
      <c r="O42" s="1">
        <f t="shared" si="8"/>
        <v>-162</v>
      </c>
    </row>
    <row r="43" spans="1:15" x14ac:dyDescent="0.3">
      <c r="A43" t="s">
        <v>80</v>
      </c>
      <c r="B43" t="s">
        <v>74</v>
      </c>
      <c r="C43" t="s">
        <v>75</v>
      </c>
      <c r="D43" s="13">
        <v>43800</v>
      </c>
      <c r="E43" s="18">
        <v>37</v>
      </c>
      <c r="F43" s="12">
        <v>75.89</v>
      </c>
      <c r="G43" s="20">
        <v>2656</v>
      </c>
      <c r="H43" s="12" t="s">
        <v>23</v>
      </c>
      <c r="I43" s="12" t="s">
        <v>23</v>
      </c>
      <c r="J43" s="2">
        <v>37</v>
      </c>
      <c r="K43">
        <v>75.89</v>
      </c>
      <c r="L43" s="1">
        <v>2656</v>
      </c>
      <c r="M43">
        <f t="shared" si="6"/>
        <v>0</v>
      </c>
      <c r="N43">
        <f t="shared" si="7"/>
        <v>0</v>
      </c>
      <c r="O43" s="1">
        <f t="shared" si="8"/>
        <v>0</v>
      </c>
    </row>
    <row r="44" spans="1:15" x14ac:dyDescent="0.3">
      <c r="A44" t="s">
        <v>81</v>
      </c>
      <c r="B44" t="s">
        <v>74</v>
      </c>
      <c r="C44" t="s">
        <v>75</v>
      </c>
      <c r="D44" s="13">
        <v>44166</v>
      </c>
      <c r="E44" s="18">
        <v>34</v>
      </c>
      <c r="F44" s="12">
        <v>62.289000000000001</v>
      </c>
      <c r="G44" s="20">
        <v>1394</v>
      </c>
      <c r="H44" s="12">
        <v>23</v>
      </c>
      <c r="I44" s="12">
        <v>911</v>
      </c>
      <c r="J44" s="2">
        <v>30</v>
      </c>
      <c r="K44">
        <v>59.069000000000003</v>
      </c>
      <c r="L44" s="1">
        <v>1369</v>
      </c>
      <c r="M44">
        <f t="shared" si="6"/>
        <v>4</v>
      </c>
      <c r="N44">
        <f t="shared" si="7"/>
        <v>3.2199999999999989</v>
      </c>
      <c r="O44" s="1">
        <f t="shared" si="8"/>
        <v>25</v>
      </c>
    </row>
    <row r="45" spans="1:15" x14ac:dyDescent="0.3">
      <c r="A45" t="s">
        <v>82</v>
      </c>
      <c r="B45" t="s">
        <v>74</v>
      </c>
      <c r="C45" t="s">
        <v>75</v>
      </c>
      <c r="D45" s="13">
        <v>44166</v>
      </c>
      <c r="E45" s="18">
        <v>28</v>
      </c>
      <c r="F45" s="12">
        <v>99.29</v>
      </c>
      <c r="G45" s="20">
        <v>1903</v>
      </c>
      <c r="H45" s="12">
        <v>19</v>
      </c>
      <c r="I45" s="12">
        <v>1736</v>
      </c>
      <c r="J45" s="2">
        <v>27</v>
      </c>
      <c r="K45">
        <v>98.37</v>
      </c>
      <c r="L45" s="1">
        <v>1878</v>
      </c>
      <c r="M45">
        <f t="shared" si="6"/>
        <v>1</v>
      </c>
      <c r="N45">
        <f t="shared" si="7"/>
        <v>0.92000000000000171</v>
      </c>
      <c r="O45" s="1">
        <f t="shared" si="8"/>
        <v>25</v>
      </c>
    </row>
    <row r="46" spans="1:15" x14ac:dyDescent="0.3">
      <c r="A46" t="s">
        <v>83</v>
      </c>
      <c r="B46" t="s">
        <v>84</v>
      </c>
      <c r="C46" t="s">
        <v>75</v>
      </c>
      <c r="D46" s="13">
        <v>43070</v>
      </c>
      <c r="E46" s="18">
        <v>4</v>
      </c>
      <c r="F46" s="12">
        <v>12.09</v>
      </c>
      <c r="G46" s="20">
        <v>127</v>
      </c>
      <c r="H46" s="12" t="s">
        <v>23</v>
      </c>
      <c r="I46" s="12" t="s">
        <v>23</v>
      </c>
      <c r="J46" s="2">
        <v>4</v>
      </c>
      <c r="K46" s="35">
        <v>12.09</v>
      </c>
      <c r="L46" s="1">
        <v>127</v>
      </c>
      <c r="M46">
        <f t="shared" si="6"/>
        <v>0</v>
      </c>
      <c r="N46">
        <f t="shared" si="7"/>
        <v>0</v>
      </c>
      <c r="O46" s="1">
        <f t="shared" si="8"/>
        <v>0</v>
      </c>
    </row>
    <row r="47" spans="1:15" x14ac:dyDescent="0.3">
      <c r="A47" t="s">
        <v>85</v>
      </c>
      <c r="B47" t="s">
        <v>74</v>
      </c>
      <c r="C47" t="s">
        <v>75</v>
      </c>
      <c r="D47" s="13">
        <v>44166</v>
      </c>
      <c r="E47" s="18">
        <v>22</v>
      </c>
      <c r="F47" s="12">
        <v>72.45</v>
      </c>
      <c r="G47" s="20">
        <v>2436</v>
      </c>
      <c r="H47" s="12">
        <v>19</v>
      </c>
      <c r="I47" s="12">
        <v>2282</v>
      </c>
      <c r="J47" s="2">
        <v>20</v>
      </c>
      <c r="K47">
        <v>72.2</v>
      </c>
      <c r="L47" s="1">
        <v>2409</v>
      </c>
      <c r="M47">
        <f t="shared" si="6"/>
        <v>2</v>
      </c>
      <c r="N47">
        <f t="shared" si="7"/>
        <v>0.25</v>
      </c>
      <c r="O47" s="1">
        <f t="shared" si="8"/>
        <v>27</v>
      </c>
    </row>
    <row r="48" spans="1:15" x14ac:dyDescent="0.3">
      <c r="A48" t="s">
        <v>86</v>
      </c>
      <c r="B48" t="s">
        <v>21</v>
      </c>
      <c r="C48" t="s">
        <v>87</v>
      </c>
      <c r="D48" s="13">
        <v>42948</v>
      </c>
      <c r="E48" s="18">
        <v>7</v>
      </c>
      <c r="F48" s="12">
        <v>10.889999999999999</v>
      </c>
      <c r="G48" s="20">
        <v>114</v>
      </c>
      <c r="H48" s="12">
        <v>2</v>
      </c>
      <c r="I48" s="12">
        <v>19</v>
      </c>
      <c r="J48" s="2">
        <v>7</v>
      </c>
      <c r="K48" s="35">
        <v>10.889999999999999</v>
      </c>
      <c r="L48" s="1">
        <v>114</v>
      </c>
      <c r="M48">
        <f t="shared" si="6"/>
        <v>0</v>
      </c>
      <c r="N48">
        <f t="shared" si="7"/>
        <v>0</v>
      </c>
      <c r="O48" s="1">
        <f t="shared" si="8"/>
        <v>0</v>
      </c>
    </row>
    <row r="49" spans="1:15" x14ac:dyDescent="0.3">
      <c r="A49" t="s">
        <v>88</v>
      </c>
      <c r="B49" t="s">
        <v>21</v>
      </c>
      <c r="C49" t="s">
        <v>87</v>
      </c>
      <c r="D49" s="13">
        <v>44166</v>
      </c>
      <c r="E49" s="18">
        <v>27</v>
      </c>
      <c r="F49" s="12">
        <v>24.64</v>
      </c>
      <c r="G49" s="20">
        <v>819</v>
      </c>
      <c r="H49" s="12">
        <v>21</v>
      </c>
      <c r="I49" s="12">
        <v>631</v>
      </c>
      <c r="J49" s="2">
        <v>30</v>
      </c>
      <c r="K49">
        <v>26.01</v>
      </c>
      <c r="L49" s="1">
        <v>932</v>
      </c>
      <c r="M49">
        <f t="shared" si="6"/>
        <v>-3</v>
      </c>
      <c r="N49">
        <f t="shared" si="7"/>
        <v>-1.370000000000001</v>
      </c>
      <c r="O49" s="1">
        <f t="shared" si="8"/>
        <v>-113</v>
      </c>
    </row>
    <row r="50" spans="1:15" x14ac:dyDescent="0.3">
      <c r="A50" t="s">
        <v>89</v>
      </c>
      <c r="B50" t="s">
        <v>21</v>
      </c>
      <c r="C50" t="s">
        <v>87</v>
      </c>
      <c r="D50" s="13">
        <v>43770</v>
      </c>
      <c r="E50" s="18">
        <v>28</v>
      </c>
      <c r="F50" s="12">
        <v>19.07</v>
      </c>
      <c r="G50" s="20">
        <v>631</v>
      </c>
      <c r="H50" s="12" t="s">
        <v>23</v>
      </c>
      <c r="I50" s="12" t="s">
        <v>23</v>
      </c>
      <c r="J50" s="2">
        <v>28</v>
      </c>
      <c r="K50">
        <v>19.07</v>
      </c>
      <c r="L50" s="1">
        <v>631</v>
      </c>
      <c r="M50">
        <f t="shared" si="6"/>
        <v>0</v>
      </c>
      <c r="N50">
        <f t="shared" si="7"/>
        <v>0</v>
      </c>
      <c r="O50" s="1">
        <f t="shared" si="8"/>
        <v>0</v>
      </c>
    </row>
    <row r="51" spans="1:15" x14ac:dyDescent="0.3">
      <c r="A51" t="s">
        <v>90</v>
      </c>
      <c r="B51" t="s">
        <v>21</v>
      </c>
      <c r="C51" t="s">
        <v>87</v>
      </c>
      <c r="D51" s="13">
        <v>43891</v>
      </c>
      <c r="E51" s="18">
        <v>15</v>
      </c>
      <c r="F51" s="12">
        <v>7.67</v>
      </c>
      <c r="G51" s="20">
        <v>267</v>
      </c>
      <c r="H51" s="12">
        <v>8</v>
      </c>
      <c r="I51" s="12">
        <v>109</v>
      </c>
      <c r="J51" s="2">
        <v>17</v>
      </c>
      <c r="K51" s="35">
        <v>15.219999999999999</v>
      </c>
      <c r="L51" s="1">
        <v>272</v>
      </c>
      <c r="M51">
        <f t="shared" si="6"/>
        <v>-2</v>
      </c>
      <c r="N51">
        <f t="shared" si="7"/>
        <v>-7.5499999999999989</v>
      </c>
      <c r="O51" s="1">
        <f t="shared" si="8"/>
        <v>-5</v>
      </c>
    </row>
    <row r="52" spans="1:15" x14ac:dyDescent="0.3">
      <c r="A52" t="s">
        <v>91</v>
      </c>
      <c r="B52" t="s">
        <v>21</v>
      </c>
      <c r="C52" t="s">
        <v>87</v>
      </c>
      <c r="D52" s="13">
        <v>44166</v>
      </c>
      <c r="E52" s="18">
        <v>31</v>
      </c>
      <c r="F52" s="12">
        <v>22.5</v>
      </c>
      <c r="G52" s="20">
        <v>752</v>
      </c>
      <c r="H52" s="12">
        <v>13</v>
      </c>
      <c r="I52" s="12">
        <v>184</v>
      </c>
      <c r="J52" s="2">
        <v>82</v>
      </c>
      <c r="K52">
        <v>68.66</v>
      </c>
      <c r="L52" s="1">
        <v>1936</v>
      </c>
      <c r="M52">
        <f t="shared" si="6"/>
        <v>-51</v>
      </c>
      <c r="N52">
        <f t="shared" si="7"/>
        <v>-46.16</v>
      </c>
      <c r="O52" s="1">
        <f t="shared" si="8"/>
        <v>-1184</v>
      </c>
    </row>
    <row r="53" spans="1:15" x14ac:dyDescent="0.3">
      <c r="A53" t="s">
        <v>92</v>
      </c>
      <c r="B53" t="s">
        <v>21</v>
      </c>
      <c r="C53" t="s">
        <v>87</v>
      </c>
      <c r="D53" s="13">
        <v>44166</v>
      </c>
      <c r="E53" s="18">
        <v>69</v>
      </c>
      <c r="F53" s="12">
        <v>180.27</v>
      </c>
      <c r="G53" s="20">
        <v>4917</v>
      </c>
      <c r="H53" s="12">
        <v>35</v>
      </c>
      <c r="I53" s="12" t="s">
        <v>23</v>
      </c>
      <c r="J53" s="2">
        <v>80</v>
      </c>
      <c r="K53">
        <v>187.73</v>
      </c>
      <c r="L53" s="1">
        <v>8188</v>
      </c>
      <c r="M53">
        <f t="shared" si="6"/>
        <v>-11</v>
      </c>
      <c r="N53">
        <f t="shared" si="7"/>
        <v>-7.4599999999999795</v>
      </c>
      <c r="O53" s="1">
        <f t="shared" si="8"/>
        <v>-3271</v>
      </c>
    </row>
    <row r="54" spans="1:15" x14ac:dyDescent="0.3">
      <c r="A54" t="s">
        <v>93</v>
      </c>
      <c r="B54" t="s">
        <v>21</v>
      </c>
      <c r="C54" t="s">
        <v>87</v>
      </c>
      <c r="D54" s="13">
        <v>44166</v>
      </c>
      <c r="E54" s="18">
        <v>12</v>
      </c>
      <c r="F54" s="12">
        <v>26.78</v>
      </c>
      <c r="G54" s="20">
        <v>576</v>
      </c>
      <c r="H54" s="12">
        <v>7</v>
      </c>
      <c r="I54" s="12">
        <v>266</v>
      </c>
      <c r="J54" s="2">
        <v>12</v>
      </c>
      <c r="K54">
        <v>26.78</v>
      </c>
      <c r="L54" s="1">
        <v>576</v>
      </c>
      <c r="M54">
        <f t="shared" si="6"/>
        <v>0</v>
      </c>
      <c r="N54">
        <f t="shared" si="7"/>
        <v>0</v>
      </c>
      <c r="O54" s="1">
        <f t="shared" si="8"/>
        <v>0</v>
      </c>
    </row>
    <row r="55" spans="1:15" x14ac:dyDescent="0.3">
      <c r="A55" t="s">
        <v>94</v>
      </c>
      <c r="B55" t="s">
        <v>21</v>
      </c>
      <c r="C55" t="s">
        <v>87</v>
      </c>
      <c r="D55" s="13">
        <v>44166</v>
      </c>
      <c r="E55" s="18">
        <v>43</v>
      </c>
      <c r="F55" s="12">
        <v>65.239999999999995</v>
      </c>
      <c r="G55" s="20">
        <v>867</v>
      </c>
      <c r="H55" s="12">
        <v>40</v>
      </c>
      <c r="I55" s="12">
        <v>572</v>
      </c>
      <c r="J55" s="2">
        <v>38</v>
      </c>
      <c r="K55">
        <v>64.790000000000006</v>
      </c>
      <c r="L55" s="1">
        <v>838</v>
      </c>
      <c r="M55">
        <f t="shared" si="6"/>
        <v>5</v>
      </c>
      <c r="N55">
        <f t="shared" si="7"/>
        <v>0.44999999999998863</v>
      </c>
      <c r="O55" s="1">
        <f t="shared" si="8"/>
        <v>29</v>
      </c>
    </row>
    <row r="56" spans="1:15" x14ac:dyDescent="0.3">
      <c r="A56" t="s">
        <v>95</v>
      </c>
      <c r="B56" t="s">
        <v>21</v>
      </c>
      <c r="C56" t="s">
        <v>87</v>
      </c>
      <c r="D56" s="13">
        <v>44166</v>
      </c>
      <c r="E56" s="18">
        <v>95</v>
      </c>
      <c r="F56" s="12">
        <v>51.6</v>
      </c>
      <c r="G56" s="20">
        <v>1266</v>
      </c>
      <c r="H56" s="12">
        <v>31</v>
      </c>
      <c r="I56" s="12">
        <v>363</v>
      </c>
      <c r="J56" s="2">
        <v>88</v>
      </c>
      <c r="K56">
        <v>41.27</v>
      </c>
      <c r="L56" s="1">
        <v>1226</v>
      </c>
      <c r="M56">
        <f t="shared" si="6"/>
        <v>7</v>
      </c>
      <c r="N56">
        <f t="shared" si="7"/>
        <v>10.329999999999998</v>
      </c>
      <c r="O56" s="1">
        <f t="shared" si="8"/>
        <v>40</v>
      </c>
    </row>
    <row r="57" spans="1:15" x14ac:dyDescent="0.3">
      <c r="A57" t="s">
        <v>96</v>
      </c>
      <c r="B57" t="s">
        <v>21</v>
      </c>
      <c r="C57" t="s">
        <v>87</v>
      </c>
      <c r="D57" s="13">
        <v>44166</v>
      </c>
      <c r="E57" s="18">
        <v>17</v>
      </c>
      <c r="F57" s="12">
        <v>20.399999999999999</v>
      </c>
      <c r="G57" s="20">
        <v>574</v>
      </c>
      <c r="H57" s="12">
        <v>9</v>
      </c>
      <c r="I57" s="12">
        <v>357</v>
      </c>
      <c r="J57" s="2">
        <v>21</v>
      </c>
      <c r="K57">
        <v>24.16</v>
      </c>
      <c r="L57" s="1">
        <v>64</v>
      </c>
      <c r="M57">
        <f t="shared" si="6"/>
        <v>-4</v>
      </c>
      <c r="N57">
        <f t="shared" si="7"/>
        <v>-3.7600000000000016</v>
      </c>
      <c r="O57" s="1">
        <f t="shared" si="8"/>
        <v>510</v>
      </c>
    </row>
    <row r="58" spans="1:15" x14ac:dyDescent="0.3">
      <c r="A58" t="s">
        <v>97</v>
      </c>
      <c r="B58" t="s">
        <v>21</v>
      </c>
      <c r="C58" t="s">
        <v>87</v>
      </c>
      <c r="D58" s="12">
        <v>2021</v>
      </c>
      <c r="E58" s="18">
        <v>4</v>
      </c>
      <c r="F58" s="12">
        <v>8.1999999999999993</v>
      </c>
      <c r="G58" s="20">
        <v>187</v>
      </c>
      <c r="H58" s="12">
        <v>4</v>
      </c>
      <c r="I58" s="12">
        <v>187</v>
      </c>
      <c r="J58" s="2">
        <v>4</v>
      </c>
      <c r="K58">
        <v>8.1999999999999993</v>
      </c>
      <c r="L58" s="1">
        <v>187</v>
      </c>
      <c r="M58">
        <f t="shared" si="6"/>
        <v>0</v>
      </c>
      <c r="N58">
        <f t="shared" si="7"/>
        <v>0</v>
      </c>
      <c r="O58" s="1">
        <f t="shared" si="8"/>
        <v>0</v>
      </c>
    </row>
    <row r="59" spans="1:15" x14ac:dyDescent="0.3">
      <c r="A59" t="s">
        <v>98</v>
      </c>
      <c r="B59" t="s">
        <v>21</v>
      </c>
      <c r="C59" t="s">
        <v>99</v>
      </c>
      <c r="D59" s="13">
        <v>43800</v>
      </c>
      <c r="E59" s="18">
        <v>6</v>
      </c>
      <c r="F59" s="12">
        <v>2.37</v>
      </c>
      <c r="G59" s="20" t="s">
        <v>23</v>
      </c>
      <c r="H59" s="12" t="s">
        <v>23</v>
      </c>
      <c r="I59" s="12" t="s">
        <v>23</v>
      </c>
      <c r="J59" s="2">
        <v>6</v>
      </c>
      <c r="K59">
        <v>2.37</v>
      </c>
      <c r="L59" s="1" t="s">
        <v>23</v>
      </c>
      <c r="M59">
        <f>SUM(E59-J59)</f>
        <v>0</v>
      </c>
      <c r="N59">
        <f>SUM(F59-K59)</f>
        <v>0</v>
      </c>
      <c r="O59" s="1" t="s">
        <v>24</v>
      </c>
    </row>
    <row r="60" spans="1:15" x14ac:dyDescent="0.3">
      <c r="A60" t="s">
        <v>100</v>
      </c>
      <c r="B60" t="s">
        <v>21</v>
      </c>
      <c r="C60" t="s">
        <v>101</v>
      </c>
      <c r="D60" s="13">
        <v>44136</v>
      </c>
      <c r="E60" s="18">
        <v>328</v>
      </c>
      <c r="F60" s="12">
        <v>135</v>
      </c>
      <c r="G60" s="20">
        <v>12424</v>
      </c>
      <c r="H60" s="12">
        <v>242</v>
      </c>
      <c r="I60" s="12">
        <v>6028</v>
      </c>
      <c r="J60" s="32">
        <v>286</v>
      </c>
      <c r="K60" s="33">
        <v>130.91</v>
      </c>
      <c r="L60" s="34">
        <v>10345</v>
      </c>
      <c r="M60">
        <f>SUM(E60-J60)</f>
        <v>42</v>
      </c>
      <c r="N60">
        <f>SUM(F60-K60)</f>
        <v>4.0900000000000034</v>
      </c>
      <c r="O60" s="1">
        <f>SUM(G60-L60)</f>
        <v>2079</v>
      </c>
    </row>
    <row r="61" spans="1:15" x14ac:dyDescent="0.3">
      <c r="A61" t="s">
        <v>102</v>
      </c>
      <c r="B61" t="s">
        <v>21</v>
      </c>
      <c r="C61" t="s">
        <v>101</v>
      </c>
      <c r="D61" s="40" t="s">
        <v>103</v>
      </c>
      <c r="E61" s="18" t="s">
        <v>103</v>
      </c>
      <c r="F61" s="12" t="s">
        <v>103</v>
      </c>
      <c r="G61" s="20" t="s">
        <v>103</v>
      </c>
      <c r="H61" s="12" t="s">
        <v>103</v>
      </c>
      <c r="I61" s="12" t="s">
        <v>103</v>
      </c>
      <c r="J61" s="18" t="s">
        <v>103</v>
      </c>
      <c r="K61" s="12" t="s">
        <v>103</v>
      </c>
      <c r="L61" s="20" t="s">
        <v>103</v>
      </c>
      <c r="M61" t="s">
        <v>24</v>
      </c>
      <c r="N61" t="s">
        <v>24</v>
      </c>
      <c r="O61" s="1" t="s">
        <v>24</v>
      </c>
    </row>
    <row r="62" spans="1:15" x14ac:dyDescent="0.3">
      <c r="A62" t="s">
        <v>104</v>
      </c>
      <c r="B62" t="s">
        <v>21</v>
      </c>
      <c r="C62" t="s">
        <v>101</v>
      </c>
      <c r="D62" s="13">
        <v>43922</v>
      </c>
      <c r="E62" s="18">
        <v>83</v>
      </c>
      <c r="F62" s="12">
        <v>68</v>
      </c>
      <c r="G62" s="20">
        <v>2597</v>
      </c>
      <c r="H62" s="12">
        <v>20</v>
      </c>
      <c r="I62" s="12">
        <v>877</v>
      </c>
      <c r="J62" s="2" t="s">
        <v>23</v>
      </c>
      <c r="K62" t="s">
        <v>23</v>
      </c>
      <c r="L62" s="1" t="s">
        <v>23</v>
      </c>
      <c r="M62" t="s">
        <v>24</v>
      </c>
      <c r="N62" t="s">
        <v>24</v>
      </c>
      <c r="O62" s="1" t="s">
        <v>24</v>
      </c>
    </row>
    <row r="63" spans="1:15" x14ac:dyDescent="0.3">
      <c r="A63" t="s">
        <v>105</v>
      </c>
      <c r="B63" t="s">
        <v>21</v>
      </c>
      <c r="C63" t="s">
        <v>101</v>
      </c>
      <c r="D63" s="12" t="s">
        <v>106</v>
      </c>
      <c r="E63" s="18" t="s">
        <v>106</v>
      </c>
      <c r="F63" s="12" t="s">
        <v>106</v>
      </c>
      <c r="G63" s="20" t="s">
        <v>106</v>
      </c>
      <c r="H63" s="12" t="s">
        <v>106</v>
      </c>
      <c r="I63" s="12" t="s">
        <v>106</v>
      </c>
      <c r="J63" s="2">
        <v>83</v>
      </c>
      <c r="K63">
        <v>67.790000000000006</v>
      </c>
      <c r="L63" s="1">
        <v>2597</v>
      </c>
      <c r="M63" t="s">
        <v>24</v>
      </c>
      <c r="N63" t="s">
        <v>24</v>
      </c>
      <c r="O63" s="1" t="s">
        <v>24</v>
      </c>
    </row>
    <row r="64" spans="1:15" x14ac:dyDescent="0.3">
      <c r="A64" t="s">
        <v>107</v>
      </c>
      <c r="B64" t="s">
        <v>21</v>
      </c>
      <c r="C64" t="s">
        <v>101</v>
      </c>
      <c r="D64" s="18" t="s">
        <v>108</v>
      </c>
      <c r="E64" s="18" t="s">
        <v>108</v>
      </c>
      <c r="F64" s="12" t="s">
        <v>108</v>
      </c>
      <c r="G64" s="20" t="s">
        <v>108</v>
      </c>
      <c r="H64" s="12" t="s">
        <v>108</v>
      </c>
      <c r="I64" s="12" t="s">
        <v>108</v>
      </c>
      <c r="J64" s="2" t="s">
        <v>109</v>
      </c>
      <c r="K64" t="s">
        <v>109</v>
      </c>
      <c r="L64" s="1" t="s">
        <v>109</v>
      </c>
      <c r="M64" t="s">
        <v>24</v>
      </c>
      <c r="N64" t="s">
        <v>24</v>
      </c>
      <c r="O64" s="1" t="s">
        <v>24</v>
      </c>
    </row>
    <row r="65" spans="1:15" x14ac:dyDescent="0.3">
      <c r="A65" t="s">
        <v>110</v>
      </c>
      <c r="B65" t="s">
        <v>21</v>
      </c>
      <c r="C65" t="s">
        <v>101</v>
      </c>
      <c r="D65" s="12" t="s">
        <v>111</v>
      </c>
      <c r="E65" s="18" t="s">
        <v>103</v>
      </c>
      <c r="F65" s="12" t="s">
        <v>103</v>
      </c>
      <c r="G65" s="20" t="s">
        <v>103</v>
      </c>
      <c r="H65" s="12" t="s">
        <v>103</v>
      </c>
      <c r="I65" s="12" t="s">
        <v>103</v>
      </c>
      <c r="J65" s="18" t="s">
        <v>103</v>
      </c>
      <c r="K65" s="12" t="s">
        <v>103</v>
      </c>
      <c r="L65" s="20" t="s">
        <v>103</v>
      </c>
      <c r="M65" t="s">
        <v>24</v>
      </c>
      <c r="N65" t="s">
        <v>24</v>
      </c>
      <c r="O65" s="1" t="s">
        <v>24</v>
      </c>
    </row>
    <row r="66" spans="1:15" x14ac:dyDescent="0.3">
      <c r="A66" t="s">
        <v>112</v>
      </c>
      <c r="B66" t="s">
        <v>21</v>
      </c>
      <c r="C66" t="s">
        <v>101</v>
      </c>
      <c r="D66" s="13" t="s">
        <v>113</v>
      </c>
      <c r="E66" s="23" t="s">
        <v>113</v>
      </c>
      <c r="F66" s="13" t="s">
        <v>113</v>
      </c>
      <c r="G66" s="26" t="s">
        <v>113</v>
      </c>
      <c r="H66" s="13" t="s">
        <v>113</v>
      </c>
      <c r="I66" s="13" t="s">
        <v>113</v>
      </c>
      <c r="J66" s="2">
        <v>10</v>
      </c>
      <c r="K66" s="35">
        <v>5.58</v>
      </c>
      <c r="L66" s="1">
        <v>185</v>
      </c>
      <c r="M66" t="s">
        <v>24</v>
      </c>
      <c r="N66" t="s">
        <v>24</v>
      </c>
      <c r="O66" s="1" t="s">
        <v>24</v>
      </c>
    </row>
    <row r="67" spans="1:15" x14ac:dyDescent="0.3">
      <c r="A67" t="s">
        <v>114</v>
      </c>
      <c r="B67" t="s">
        <v>21</v>
      </c>
      <c r="C67" t="s">
        <v>101</v>
      </c>
      <c r="D67" s="40" t="s">
        <v>115</v>
      </c>
      <c r="E67" s="18" t="s">
        <v>115</v>
      </c>
      <c r="F67" s="12" t="s">
        <v>115</v>
      </c>
      <c r="G67" s="20" t="s">
        <v>115</v>
      </c>
      <c r="H67" s="12" t="s">
        <v>115</v>
      </c>
      <c r="I67" s="12" t="s">
        <v>115</v>
      </c>
      <c r="J67" s="2">
        <v>47</v>
      </c>
      <c r="K67" s="35">
        <v>30.069999999999997</v>
      </c>
      <c r="L67" s="1">
        <v>1290</v>
      </c>
      <c r="M67" t="s">
        <v>24</v>
      </c>
      <c r="N67" t="s">
        <v>24</v>
      </c>
      <c r="O67" s="1" t="s">
        <v>24</v>
      </c>
    </row>
    <row r="68" spans="1:15" x14ac:dyDescent="0.3">
      <c r="A68" t="s">
        <v>116</v>
      </c>
      <c r="B68" t="s">
        <v>21</v>
      </c>
      <c r="C68" t="s">
        <v>101</v>
      </c>
      <c r="D68" s="12" t="s">
        <v>113</v>
      </c>
      <c r="E68" s="18" t="s">
        <v>115</v>
      </c>
      <c r="F68" s="12" t="s">
        <v>115</v>
      </c>
      <c r="G68" s="20" t="s">
        <v>115</v>
      </c>
      <c r="H68" s="12" t="s">
        <v>115</v>
      </c>
      <c r="I68" s="12" t="s">
        <v>115</v>
      </c>
      <c r="J68" s="2">
        <v>50</v>
      </c>
      <c r="K68" s="35">
        <v>24.72</v>
      </c>
      <c r="L68" s="1">
        <v>1327</v>
      </c>
      <c r="M68" t="s">
        <v>24</v>
      </c>
      <c r="N68" t="s">
        <v>24</v>
      </c>
      <c r="O68" s="1" t="s">
        <v>24</v>
      </c>
    </row>
    <row r="69" spans="1:15" x14ac:dyDescent="0.3">
      <c r="A69" t="s">
        <v>117</v>
      </c>
      <c r="B69" t="s">
        <v>118</v>
      </c>
      <c r="C69" t="s">
        <v>119</v>
      </c>
      <c r="D69" s="13">
        <v>43983</v>
      </c>
      <c r="E69" s="18">
        <v>13</v>
      </c>
      <c r="F69" s="12">
        <v>15</v>
      </c>
      <c r="G69" s="20">
        <v>579</v>
      </c>
      <c r="H69" s="12">
        <v>1</v>
      </c>
      <c r="I69" s="12">
        <v>48</v>
      </c>
      <c r="J69" s="2">
        <v>13</v>
      </c>
      <c r="K69" s="35">
        <v>29.740000000000002</v>
      </c>
      <c r="L69" s="1">
        <v>852</v>
      </c>
      <c r="M69">
        <f t="shared" ref="M69:O76" si="9">SUM(E69-J69)</f>
        <v>0</v>
      </c>
      <c r="N69">
        <f t="shared" si="9"/>
        <v>-14.740000000000002</v>
      </c>
      <c r="O69" s="1">
        <f t="shared" si="9"/>
        <v>-273</v>
      </c>
    </row>
    <row r="70" spans="1:15" x14ac:dyDescent="0.3">
      <c r="A70" t="s">
        <v>120</v>
      </c>
      <c r="B70" t="s">
        <v>118</v>
      </c>
      <c r="C70" t="s">
        <v>119</v>
      </c>
      <c r="D70" s="13">
        <v>44166</v>
      </c>
      <c r="E70" s="18">
        <v>52</v>
      </c>
      <c r="F70" s="12">
        <v>134.5</v>
      </c>
      <c r="G70" s="20">
        <v>3189</v>
      </c>
      <c r="H70" s="12">
        <v>26</v>
      </c>
      <c r="I70" s="12">
        <v>1738</v>
      </c>
      <c r="J70" s="2">
        <v>64</v>
      </c>
      <c r="K70" s="35">
        <v>153.50000000000003</v>
      </c>
      <c r="L70" s="1">
        <v>3482</v>
      </c>
      <c r="M70">
        <f t="shared" si="9"/>
        <v>-12</v>
      </c>
      <c r="N70">
        <f t="shared" si="9"/>
        <v>-19.000000000000028</v>
      </c>
      <c r="O70" s="1">
        <f t="shared" si="9"/>
        <v>-293</v>
      </c>
    </row>
    <row r="71" spans="1:15" x14ac:dyDescent="0.3">
      <c r="A71" t="s">
        <v>121</v>
      </c>
      <c r="B71" t="s">
        <v>118</v>
      </c>
      <c r="C71" t="s">
        <v>119</v>
      </c>
      <c r="D71" s="13">
        <v>44287</v>
      </c>
      <c r="E71" s="18">
        <v>97</v>
      </c>
      <c r="F71" s="12">
        <v>215.72999999999996</v>
      </c>
      <c r="G71" s="20">
        <v>5338</v>
      </c>
      <c r="H71" s="12">
        <v>44</v>
      </c>
      <c r="I71" s="12">
        <v>1227</v>
      </c>
      <c r="J71" s="2">
        <v>106</v>
      </c>
      <c r="K71">
        <v>217.08</v>
      </c>
      <c r="L71" s="1">
        <v>5399</v>
      </c>
      <c r="M71">
        <f t="shared" si="9"/>
        <v>-9</v>
      </c>
      <c r="N71">
        <f t="shared" si="9"/>
        <v>-1.3500000000000512</v>
      </c>
      <c r="O71" s="1">
        <f t="shared" si="9"/>
        <v>-61</v>
      </c>
    </row>
    <row r="72" spans="1:15" x14ac:dyDescent="0.3">
      <c r="A72" t="s">
        <v>122</v>
      </c>
      <c r="B72" t="s">
        <v>118</v>
      </c>
      <c r="C72" t="s">
        <v>119</v>
      </c>
      <c r="D72" s="13">
        <v>44166</v>
      </c>
      <c r="E72" s="18">
        <v>27</v>
      </c>
      <c r="F72" s="12">
        <v>25.099</v>
      </c>
      <c r="G72" s="20">
        <v>897</v>
      </c>
      <c r="H72" s="12">
        <v>14</v>
      </c>
      <c r="I72" s="12">
        <v>607</v>
      </c>
      <c r="J72" s="2">
        <v>24</v>
      </c>
      <c r="K72">
        <v>50.793999999999997</v>
      </c>
      <c r="L72" s="1">
        <v>1424</v>
      </c>
      <c r="M72">
        <f t="shared" si="9"/>
        <v>3</v>
      </c>
      <c r="N72">
        <f t="shared" si="9"/>
        <v>-25.694999999999997</v>
      </c>
      <c r="O72" s="1">
        <f t="shared" si="9"/>
        <v>-527</v>
      </c>
    </row>
    <row r="73" spans="1:15" x14ac:dyDescent="0.3">
      <c r="A73" t="s">
        <v>123</v>
      </c>
      <c r="B73" t="s">
        <v>118</v>
      </c>
      <c r="C73" t="s">
        <v>119</v>
      </c>
      <c r="D73" s="13">
        <v>42522</v>
      </c>
      <c r="E73" s="18">
        <v>24</v>
      </c>
      <c r="F73" s="12">
        <v>29.89</v>
      </c>
      <c r="G73" s="20">
        <v>816</v>
      </c>
      <c r="H73" s="12">
        <v>1</v>
      </c>
      <c r="I73" s="12">
        <v>8</v>
      </c>
      <c r="J73" s="2">
        <v>24</v>
      </c>
      <c r="K73" s="35">
        <v>29.89</v>
      </c>
      <c r="L73" s="1">
        <v>816</v>
      </c>
      <c r="M73">
        <f t="shared" si="9"/>
        <v>0</v>
      </c>
      <c r="N73">
        <f t="shared" si="9"/>
        <v>0</v>
      </c>
      <c r="O73" s="1">
        <f t="shared" si="9"/>
        <v>0</v>
      </c>
    </row>
    <row r="74" spans="1:15" x14ac:dyDescent="0.3">
      <c r="A74" t="s">
        <v>124</v>
      </c>
      <c r="B74" t="s">
        <v>118</v>
      </c>
      <c r="C74" t="s">
        <v>119</v>
      </c>
      <c r="D74" s="13">
        <v>44166</v>
      </c>
      <c r="E74" s="18">
        <v>23</v>
      </c>
      <c r="F74" s="12">
        <v>76.53</v>
      </c>
      <c r="G74" s="20">
        <v>2331</v>
      </c>
      <c r="H74" s="12">
        <v>14</v>
      </c>
      <c r="I74" s="12">
        <v>524</v>
      </c>
      <c r="J74" s="2">
        <v>19</v>
      </c>
      <c r="K74" s="35">
        <v>74.3</v>
      </c>
      <c r="L74" s="1">
        <v>2087</v>
      </c>
      <c r="M74">
        <f t="shared" si="9"/>
        <v>4</v>
      </c>
      <c r="N74">
        <f t="shared" si="9"/>
        <v>2.230000000000004</v>
      </c>
      <c r="O74" s="1">
        <f t="shared" si="9"/>
        <v>244</v>
      </c>
    </row>
    <row r="75" spans="1:15" x14ac:dyDescent="0.3">
      <c r="A75" t="s">
        <v>125</v>
      </c>
      <c r="B75" t="s">
        <v>118</v>
      </c>
      <c r="C75" t="s">
        <v>119</v>
      </c>
      <c r="D75" s="13">
        <v>44166</v>
      </c>
      <c r="E75" s="18">
        <v>81</v>
      </c>
      <c r="F75" s="12">
        <v>175.64</v>
      </c>
      <c r="G75" s="20">
        <v>5530</v>
      </c>
      <c r="H75" s="12">
        <v>56</v>
      </c>
      <c r="I75" s="12">
        <v>3355</v>
      </c>
      <c r="J75" s="2">
        <v>65</v>
      </c>
      <c r="K75">
        <v>157.74</v>
      </c>
      <c r="L75" s="1">
        <v>4494</v>
      </c>
      <c r="M75">
        <f t="shared" si="9"/>
        <v>16</v>
      </c>
      <c r="N75">
        <f t="shared" si="9"/>
        <v>17.899999999999977</v>
      </c>
      <c r="O75" s="1">
        <f t="shared" si="9"/>
        <v>1036</v>
      </c>
    </row>
    <row r="76" spans="1:15" x14ac:dyDescent="0.3">
      <c r="A76" t="s">
        <v>126</v>
      </c>
      <c r="B76" t="s">
        <v>118</v>
      </c>
      <c r="C76" t="s">
        <v>127</v>
      </c>
      <c r="D76" s="13">
        <v>44256</v>
      </c>
      <c r="E76" s="18">
        <v>54</v>
      </c>
      <c r="F76" s="12">
        <v>63.04</v>
      </c>
      <c r="G76" s="20">
        <v>2917</v>
      </c>
      <c r="H76" s="12">
        <v>42</v>
      </c>
      <c r="I76" s="12">
        <v>2216</v>
      </c>
      <c r="J76" s="2">
        <v>32</v>
      </c>
      <c r="K76">
        <v>55.61</v>
      </c>
      <c r="L76" s="1">
        <v>1880</v>
      </c>
      <c r="M76">
        <f t="shared" si="9"/>
        <v>22</v>
      </c>
      <c r="N76">
        <f t="shared" si="9"/>
        <v>7.43</v>
      </c>
      <c r="O76" s="1">
        <f t="shared" si="9"/>
        <v>1037</v>
      </c>
    </row>
    <row r="77" spans="1:15" x14ac:dyDescent="0.3">
      <c r="A77" t="s">
        <v>128</v>
      </c>
      <c r="B77" t="s">
        <v>36</v>
      </c>
      <c r="C77" t="s">
        <v>29</v>
      </c>
      <c r="D77" s="13">
        <v>44166</v>
      </c>
      <c r="E77" s="18">
        <v>27</v>
      </c>
      <c r="F77" s="16">
        <v>21.42</v>
      </c>
      <c r="G77" s="20">
        <v>1210</v>
      </c>
      <c r="H77" s="12">
        <v>14</v>
      </c>
      <c r="I77" s="12">
        <v>588</v>
      </c>
      <c r="J77" s="2" t="s">
        <v>23</v>
      </c>
      <c r="K77" t="s">
        <v>23</v>
      </c>
      <c r="L77" s="1" t="s">
        <v>23</v>
      </c>
      <c r="M77" t="s">
        <v>24</v>
      </c>
      <c r="N77" t="s">
        <v>24</v>
      </c>
      <c r="O77" s="1" t="s">
        <v>24</v>
      </c>
    </row>
    <row r="78" spans="1:15" x14ac:dyDescent="0.3">
      <c r="A78" t="s">
        <v>129</v>
      </c>
      <c r="B78" t="s">
        <v>130</v>
      </c>
      <c r="C78" t="s">
        <v>131</v>
      </c>
      <c r="D78" s="13">
        <v>44256</v>
      </c>
      <c r="E78" s="18">
        <v>149</v>
      </c>
      <c r="F78" s="12">
        <v>129.86199999999997</v>
      </c>
      <c r="G78" s="20">
        <v>3438</v>
      </c>
      <c r="H78" s="12">
        <v>114</v>
      </c>
      <c r="I78" s="12">
        <v>2155</v>
      </c>
      <c r="J78" s="2">
        <v>118</v>
      </c>
      <c r="K78">
        <v>126.66200000000001</v>
      </c>
      <c r="L78" s="1">
        <v>3062</v>
      </c>
      <c r="M78">
        <f t="shared" ref="M78:M120" si="10">SUM(E78-J78)</f>
        <v>31</v>
      </c>
      <c r="N78">
        <f t="shared" ref="N78:N120" si="11">SUM(F78-K78)</f>
        <v>3.1999999999999602</v>
      </c>
      <c r="O78" s="1">
        <f t="shared" ref="O78:O120" si="12">SUM(G78-L78)</f>
        <v>376</v>
      </c>
    </row>
    <row r="79" spans="1:15" x14ac:dyDescent="0.3">
      <c r="A79" t="s">
        <v>132</v>
      </c>
      <c r="B79" t="s">
        <v>130</v>
      </c>
      <c r="C79" t="s">
        <v>131</v>
      </c>
      <c r="D79" s="13">
        <v>44166</v>
      </c>
      <c r="E79" s="18">
        <v>49</v>
      </c>
      <c r="F79" s="12">
        <v>14.048999999999999</v>
      </c>
      <c r="G79" s="20">
        <v>1653</v>
      </c>
      <c r="H79" s="12">
        <v>25</v>
      </c>
      <c r="I79" s="12">
        <v>648</v>
      </c>
      <c r="J79" s="2">
        <v>58</v>
      </c>
      <c r="K79">
        <v>39.28</v>
      </c>
      <c r="L79" s="1">
        <v>2554</v>
      </c>
      <c r="M79">
        <f t="shared" si="10"/>
        <v>-9</v>
      </c>
      <c r="N79">
        <f t="shared" si="11"/>
        <v>-25.231000000000002</v>
      </c>
      <c r="O79" s="1">
        <f t="shared" si="12"/>
        <v>-901</v>
      </c>
    </row>
    <row r="80" spans="1:15" x14ac:dyDescent="0.3">
      <c r="A80" t="s">
        <v>133</v>
      </c>
      <c r="B80" t="s">
        <v>29</v>
      </c>
      <c r="C80" t="s">
        <v>134</v>
      </c>
      <c r="D80" s="13">
        <v>43739</v>
      </c>
      <c r="E80" s="18">
        <v>76</v>
      </c>
      <c r="F80" s="12">
        <v>81.61</v>
      </c>
      <c r="G80" s="20">
        <v>2572</v>
      </c>
      <c r="H80" s="12" t="s">
        <v>23</v>
      </c>
      <c r="I80" s="12" t="s">
        <v>23</v>
      </c>
      <c r="J80" s="32">
        <v>76</v>
      </c>
      <c r="K80" s="33">
        <v>81.61</v>
      </c>
      <c r="L80" s="34">
        <v>2572</v>
      </c>
      <c r="M80">
        <f t="shared" si="10"/>
        <v>0</v>
      </c>
      <c r="N80">
        <f t="shared" si="11"/>
        <v>0</v>
      </c>
      <c r="O80" s="1">
        <f t="shared" si="12"/>
        <v>0</v>
      </c>
    </row>
    <row r="81" spans="1:15" x14ac:dyDescent="0.3">
      <c r="A81" t="s">
        <v>135</v>
      </c>
      <c r="B81" t="s">
        <v>29</v>
      </c>
      <c r="C81" t="s">
        <v>134</v>
      </c>
      <c r="D81" s="13">
        <v>44166</v>
      </c>
      <c r="E81" s="18">
        <v>36</v>
      </c>
      <c r="F81" s="12">
        <v>20.8</v>
      </c>
      <c r="G81" s="20">
        <v>770</v>
      </c>
      <c r="H81" s="12">
        <v>30</v>
      </c>
      <c r="I81" s="12">
        <v>685</v>
      </c>
      <c r="J81" s="32">
        <v>28</v>
      </c>
      <c r="K81" s="33">
        <v>16.5</v>
      </c>
      <c r="L81" s="34">
        <v>581</v>
      </c>
      <c r="M81">
        <f t="shared" si="10"/>
        <v>8</v>
      </c>
      <c r="N81">
        <f t="shared" si="11"/>
        <v>4.3000000000000007</v>
      </c>
      <c r="O81" s="1">
        <f t="shared" si="12"/>
        <v>189</v>
      </c>
    </row>
    <row r="82" spans="1:15" x14ac:dyDescent="0.3">
      <c r="A82" t="s">
        <v>136</v>
      </c>
      <c r="B82" t="s">
        <v>29</v>
      </c>
      <c r="C82" t="s">
        <v>134</v>
      </c>
      <c r="D82" s="13">
        <v>44256</v>
      </c>
      <c r="E82" s="18">
        <v>40</v>
      </c>
      <c r="F82" s="12">
        <v>48.5</v>
      </c>
      <c r="G82" s="20">
        <v>2488</v>
      </c>
      <c r="H82" s="12">
        <v>12</v>
      </c>
      <c r="I82" s="12">
        <v>441</v>
      </c>
      <c r="J82" s="32">
        <v>31</v>
      </c>
      <c r="K82" s="33">
        <v>42.36</v>
      </c>
      <c r="L82" s="34">
        <v>2080</v>
      </c>
      <c r="M82">
        <f t="shared" si="10"/>
        <v>9</v>
      </c>
      <c r="N82">
        <f t="shared" si="11"/>
        <v>6.1400000000000006</v>
      </c>
      <c r="O82" s="1">
        <f t="shared" si="12"/>
        <v>408</v>
      </c>
    </row>
    <row r="83" spans="1:15" x14ac:dyDescent="0.3">
      <c r="A83" t="s">
        <v>137</v>
      </c>
      <c r="B83" t="s">
        <v>29</v>
      </c>
      <c r="C83" t="s">
        <v>134</v>
      </c>
      <c r="D83" s="13">
        <v>44166</v>
      </c>
      <c r="E83" s="18">
        <v>63</v>
      </c>
      <c r="F83" s="12">
        <v>15.989000000000001</v>
      </c>
      <c r="G83" s="20">
        <v>917</v>
      </c>
      <c r="H83" s="12">
        <v>41</v>
      </c>
      <c r="I83" s="12">
        <v>478</v>
      </c>
      <c r="J83" s="2">
        <v>41</v>
      </c>
      <c r="K83" s="35">
        <v>7.9899999999999993</v>
      </c>
      <c r="L83" s="1">
        <v>519</v>
      </c>
      <c r="M83">
        <f t="shared" si="10"/>
        <v>22</v>
      </c>
      <c r="N83">
        <f t="shared" si="11"/>
        <v>7.9990000000000014</v>
      </c>
      <c r="O83" s="1">
        <f t="shared" si="12"/>
        <v>398</v>
      </c>
    </row>
    <row r="84" spans="1:15" x14ac:dyDescent="0.3">
      <c r="A84" t="s">
        <v>138</v>
      </c>
      <c r="B84" t="s">
        <v>29</v>
      </c>
      <c r="C84" t="s">
        <v>134</v>
      </c>
      <c r="D84" s="13">
        <v>43922</v>
      </c>
      <c r="E84" s="18">
        <v>111</v>
      </c>
      <c r="F84" s="12">
        <v>30.31</v>
      </c>
      <c r="G84" s="20">
        <v>1207</v>
      </c>
      <c r="H84" s="12">
        <v>100</v>
      </c>
      <c r="I84" s="12">
        <v>893</v>
      </c>
      <c r="J84" s="2">
        <v>97</v>
      </c>
      <c r="K84">
        <v>26.35</v>
      </c>
      <c r="L84" s="1">
        <v>1036</v>
      </c>
      <c r="M84">
        <f t="shared" si="10"/>
        <v>14</v>
      </c>
      <c r="N84">
        <f t="shared" si="11"/>
        <v>3.9599999999999973</v>
      </c>
      <c r="O84" s="1">
        <f t="shared" si="12"/>
        <v>171</v>
      </c>
    </row>
    <row r="85" spans="1:15" x14ac:dyDescent="0.3">
      <c r="A85" t="s">
        <v>139</v>
      </c>
      <c r="B85" t="s">
        <v>29</v>
      </c>
      <c r="C85" t="s">
        <v>134</v>
      </c>
      <c r="D85" s="13">
        <v>44136</v>
      </c>
      <c r="E85" s="18">
        <v>26</v>
      </c>
      <c r="F85" s="12">
        <v>30</v>
      </c>
      <c r="G85" s="20">
        <v>1400</v>
      </c>
      <c r="H85" s="12">
        <v>0</v>
      </c>
      <c r="I85" s="12">
        <v>0</v>
      </c>
      <c r="J85" s="2">
        <v>34</v>
      </c>
      <c r="K85" s="35">
        <v>44.524999999999999</v>
      </c>
      <c r="L85" s="1">
        <v>2264</v>
      </c>
      <c r="M85">
        <f t="shared" si="10"/>
        <v>-8</v>
      </c>
      <c r="N85">
        <f t="shared" si="11"/>
        <v>-14.524999999999999</v>
      </c>
      <c r="O85" s="1">
        <f t="shared" si="12"/>
        <v>-864</v>
      </c>
    </row>
    <row r="86" spans="1:15" x14ac:dyDescent="0.3">
      <c r="A86" t="s">
        <v>140</v>
      </c>
      <c r="B86" t="s">
        <v>29</v>
      </c>
      <c r="C86" t="s">
        <v>134</v>
      </c>
      <c r="D86" s="13">
        <v>43862</v>
      </c>
      <c r="E86" s="18">
        <v>46</v>
      </c>
      <c r="F86" s="12">
        <v>24.302699999999994</v>
      </c>
      <c r="G86" s="20">
        <v>1109</v>
      </c>
      <c r="H86" s="12">
        <v>11</v>
      </c>
      <c r="I86" s="12">
        <v>229</v>
      </c>
      <c r="J86" s="2">
        <v>91</v>
      </c>
      <c r="K86" s="35">
        <v>67.101600000000005</v>
      </c>
      <c r="L86" s="1">
        <v>2143</v>
      </c>
      <c r="M86">
        <f t="shared" si="10"/>
        <v>-45</v>
      </c>
      <c r="N86">
        <f t="shared" si="11"/>
        <v>-42.79890000000001</v>
      </c>
      <c r="O86" s="1">
        <f t="shared" si="12"/>
        <v>-1034</v>
      </c>
    </row>
    <row r="87" spans="1:15" x14ac:dyDescent="0.3">
      <c r="A87" t="s">
        <v>141</v>
      </c>
      <c r="B87" t="s">
        <v>29</v>
      </c>
      <c r="C87" t="s">
        <v>134</v>
      </c>
      <c r="D87" s="12">
        <v>2018</v>
      </c>
      <c r="E87" s="18">
        <v>38</v>
      </c>
      <c r="F87" s="12">
        <v>48.761000000000003</v>
      </c>
      <c r="G87" s="20">
        <v>2000</v>
      </c>
      <c r="H87" s="12">
        <v>17</v>
      </c>
      <c r="I87" s="12">
        <v>1077</v>
      </c>
      <c r="J87" s="2">
        <v>38</v>
      </c>
      <c r="K87" s="35">
        <v>48.761000000000003</v>
      </c>
      <c r="L87" s="1">
        <v>2000</v>
      </c>
      <c r="M87">
        <f t="shared" si="10"/>
        <v>0</v>
      </c>
      <c r="N87">
        <f t="shared" si="11"/>
        <v>0</v>
      </c>
      <c r="O87" s="1">
        <f t="shared" si="12"/>
        <v>0</v>
      </c>
    </row>
    <row r="88" spans="1:15" x14ac:dyDescent="0.3">
      <c r="A88" t="s">
        <v>142</v>
      </c>
      <c r="B88" t="s">
        <v>29</v>
      </c>
      <c r="C88" t="s">
        <v>134</v>
      </c>
      <c r="D88" s="13">
        <v>44136</v>
      </c>
      <c r="E88" s="18">
        <v>5</v>
      </c>
      <c r="F88" s="12">
        <v>3.17</v>
      </c>
      <c r="G88" s="20">
        <v>229</v>
      </c>
      <c r="H88" s="12">
        <v>3</v>
      </c>
      <c r="I88" s="12">
        <v>108</v>
      </c>
      <c r="J88" s="2">
        <v>6</v>
      </c>
      <c r="K88" s="35">
        <v>3.1899999999999995</v>
      </c>
      <c r="L88" s="1">
        <v>240</v>
      </c>
      <c r="M88">
        <f t="shared" si="10"/>
        <v>-1</v>
      </c>
      <c r="N88">
        <f t="shared" si="11"/>
        <v>-1.9999999999999574E-2</v>
      </c>
      <c r="O88" s="1">
        <f t="shared" si="12"/>
        <v>-11</v>
      </c>
    </row>
    <row r="89" spans="1:15" x14ac:dyDescent="0.3">
      <c r="A89" t="s">
        <v>143</v>
      </c>
      <c r="B89" t="s">
        <v>29</v>
      </c>
      <c r="C89" t="s">
        <v>134</v>
      </c>
      <c r="D89" s="13">
        <v>44105</v>
      </c>
      <c r="E89" s="18">
        <v>23</v>
      </c>
      <c r="F89" s="12">
        <v>28.38</v>
      </c>
      <c r="G89" s="20">
        <v>707</v>
      </c>
      <c r="H89" s="12">
        <v>9</v>
      </c>
      <c r="I89" s="12">
        <v>297</v>
      </c>
      <c r="J89" s="2">
        <v>20</v>
      </c>
      <c r="K89" s="35">
        <v>22.810000000000006</v>
      </c>
      <c r="L89" s="1">
        <v>611</v>
      </c>
      <c r="M89">
        <f t="shared" si="10"/>
        <v>3</v>
      </c>
      <c r="N89">
        <f t="shared" si="11"/>
        <v>5.5699999999999932</v>
      </c>
      <c r="O89" s="1">
        <f t="shared" si="12"/>
        <v>96</v>
      </c>
    </row>
    <row r="90" spans="1:15" x14ac:dyDescent="0.3">
      <c r="A90" t="s">
        <v>144</v>
      </c>
      <c r="B90" t="s">
        <v>29</v>
      </c>
      <c r="C90" t="s">
        <v>134</v>
      </c>
      <c r="D90" s="13">
        <v>42795</v>
      </c>
      <c r="E90" s="18">
        <v>56</v>
      </c>
      <c r="F90" s="12">
        <v>50.243000000000002</v>
      </c>
      <c r="G90" s="20">
        <v>4376</v>
      </c>
      <c r="H90" s="12">
        <v>50</v>
      </c>
      <c r="I90" s="12">
        <v>1573</v>
      </c>
      <c r="J90" s="2">
        <v>56</v>
      </c>
      <c r="K90" s="35">
        <v>50.243000000000002</v>
      </c>
      <c r="L90" s="1">
        <v>4376</v>
      </c>
      <c r="M90">
        <f t="shared" si="10"/>
        <v>0</v>
      </c>
      <c r="N90">
        <f t="shared" si="11"/>
        <v>0</v>
      </c>
      <c r="O90" s="1">
        <f t="shared" si="12"/>
        <v>0</v>
      </c>
    </row>
    <row r="91" spans="1:15" x14ac:dyDescent="0.3">
      <c r="A91" t="s">
        <v>145</v>
      </c>
      <c r="B91" t="s">
        <v>29</v>
      </c>
      <c r="C91" t="s">
        <v>134</v>
      </c>
      <c r="D91" s="13">
        <v>43525</v>
      </c>
      <c r="E91" s="18">
        <v>38</v>
      </c>
      <c r="F91" s="12">
        <v>20.78</v>
      </c>
      <c r="G91" s="20">
        <v>917</v>
      </c>
      <c r="H91" s="12" t="s">
        <v>23</v>
      </c>
      <c r="I91" s="12" t="s">
        <v>23</v>
      </c>
      <c r="J91" s="2">
        <v>38</v>
      </c>
      <c r="K91">
        <v>20.78</v>
      </c>
      <c r="L91" s="1">
        <v>917</v>
      </c>
      <c r="M91">
        <f t="shared" si="10"/>
        <v>0</v>
      </c>
      <c r="N91">
        <f t="shared" si="11"/>
        <v>0</v>
      </c>
      <c r="O91" s="1">
        <f t="shared" si="12"/>
        <v>0</v>
      </c>
    </row>
    <row r="92" spans="1:15" x14ac:dyDescent="0.3">
      <c r="A92" t="s">
        <v>146</v>
      </c>
      <c r="B92" t="s">
        <v>29</v>
      </c>
      <c r="C92" t="s">
        <v>134</v>
      </c>
      <c r="D92" s="13">
        <v>44287</v>
      </c>
      <c r="E92" s="18">
        <v>24</v>
      </c>
      <c r="F92" s="12">
        <v>72.95</v>
      </c>
      <c r="G92" s="20">
        <v>3588</v>
      </c>
      <c r="H92" s="12">
        <v>16</v>
      </c>
      <c r="I92" s="12">
        <v>3298</v>
      </c>
      <c r="J92" s="2">
        <v>31</v>
      </c>
      <c r="K92">
        <v>88.667900000000003</v>
      </c>
      <c r="L92" s="1">
        <v>3919</v>
      </c>
      <c r="M92">
        <f t="shared" si="10"/>
        <v>-7</v>
      </c>
      <c r="N92">
        <f t="shared" si="11"/>
        <v>-15.7179</v>
      </c>
      <c r="O92" s="1">
        <f t="shared" si="12"/>
        <v>-331</v>
      </c>
    </row>
    <row r="93" spans="1:15" x14ac:dyDescent="0.3">
      <c r="A93" t="s">
        <v>147</v>
      </c>
      <c r="B93" t="s">
        <v>29</v>
      </c>
      <c r="C93" t="s">
        <v>134</v>
      </c>
      <c r="D93" s="13">
        <v>44166</v>
      </c>
      <c r="E93" s="18">
        <v>20</v>
      </c>
      <c r="F93" s="12">
        <v>89.703000000000003</v>
      </c>
      <c r="G93" s="20">
        <v>1539</v>
      </c>
      <c r="H93" s="12">
        <v>13</v>
      </c>
      <c r="I93" s="12">
        <v>188</v>
      </c>
      <c r="J93" s="2">
        <v>20</v>
      </c>
      <c r="K93">
        <v>89.703000000000003</v>
      </c>
      <c r="L93" s="1">
        <v>179</v>
      </c>
      <c r="M93">
        <f t="shared" si="10"/>
        <v>0</v>
      </c>
      <c r="N93">
        <f t="shared" si="11"/>
        <v>0</v>
      </c>
      <c r="O93" s="1">
        <f t="shared" si="12"/>
        <v>1360</v>
      </c>
    </row>
    <row r="94" spans="1:15" x14ac:dyDescent="0.3">
      <c r="A94" t="s">
        <v>148</v>
      </c>
      <c r="B94" t="s">
        <v>59</v>
      </c>
      <c r="C94" t="s">
        <v>149</v>
      </c>
      <c r="D94" s="13">
        <v>43070</v>
      </c>
      <c r="E94" s="18">
        <v>20</v>
      </c>
      <c r="F94" s="12">
        <v>27.28</v>
      </c>
      <c r="G94" s="20">
        <v>572</v>
      </c>
      <c r="H94" s="12">
        <v>11</v>
      </c>
      <c r="I94" s="12">
        <v>333</v>
      </c>
      <c r="J94" s="2">
        <v>20</v>
      </c>
      <c r="K94" s="35">
        <v>27.28</v>
      </c>
      <c r="L94" s="1">
        <v>572</v>
      </c>
      <c r="M94">
        <f t="shared" si="10"/>
        <v>0</v>
      </c>
      <c r="N94">
        <f t="shared" si="11"/>
        <v>0</v>
      </c>
      <c r="O94" s="1">
        <f t="shared" si="12"/>
        <v>0</v>
      </c>
    </row>
    <row r="95" spans="1:15" x14ac:dyDescent="0.3">
      <c r="A95" t="s">
        <v>150</v>
      </c>
      <c r="B95" t="s">
        <v>59</v>
      </c>
      <c r="C95" t="s">
        <v>149</v>
      </c>
      <c r="D95" s="13">
        <v>43891</v>
      </c>
      <c r="E95" s="18">
        <v>26</v>
      </c>
      <c r="F95" s="12">
        <v>70.36</v>
      </c>
      <c r="G95" s="20">
        <v>1827</v>
      </c>
      <c r="H95" s="12">
        <v>11</v>
      </c>
      <c r="I95" s="12">
        <v>368</v>
      </c>
      <c r="J95" s="32">
        <v>26</v>
      </c>
      <c r="K95" s="33">
        <v>70.36</v>
      </c>
      <c r="L95" s="34">
        <v>1827</v>
      </c>
      <c r="M95">
        <f t="shared" si="10"/>
        <v>0</v>
      </c>
      <c r="N95">
        <f t="shared" si="11"/>
        <v>0</v>
      </c>
      <c r="O95" s="1">
        <f t="shared" si="12"/>
        <v>0</v>
      </c>
    </row>
    <row r="96" spans="1:15" x14ac:dyDescent="0.3">
      <c r="A96" t="s">
        <v>151</v>
      </c>
      <c r="B96" t="s">
        <v>59</v>
      </c>
      <c r="C96" t="s">
        <v>149</v>
      </c>
      <c r="D96" s="13">
        <v>43435</v>
      </c>
      <c r="E96" s="18">
        <v>15</v>
      </c>
      <c r="F96" s="12">
        <v>40.119999999999997</v>
      </c>
      <c r="G96" s="20">
        <v>1117</v>
      </c>
      <c r="H96" s="12">
        <v>6</v>
      </c>
      <c r="I96" s="12">
        <v>384</v>
      </c>
      <c r="J96" s="2">
        <v>15</v>
      </c>
      <c r="K96" s="35">
        <v>40.119999999999997</v>
      </c>
      <c r="L96" s="1">
        <v>1117</v>
      </c>
      <c r="M96">
        <f t="shared" si="10"/>
        <v>0</v>
      </c>
      <c r="N96">
        <f t="shared" si="11"/>
        <v>0</v>
      </c>
      <c r="O96" s="1">
        <f t="shared" si="12"/>
        <v>0</v>
      </c>
    </row>
    <row r="97" spans="1:15" x14ac:dyDescent="0.3">
      <c r="A97" t="s">
        <v>152</v>
      </c>
      <c r="B97" t="s">
        <v>59</v>
      </c>
      <c r="C97" t="s">
        <v>149</v>
      </c>
      <c r="D97" s="13">
        <v>44136</v>
      </c>
      <c r="E97" s="18">
        <v>22</v>
      </c>
      <c r="F97" s="12">
        <v>23</v>
      </c>
      <c r="G97" s="20">
        <v>605</v>
      </c>
      <c r="H97" s="12">
        <v>15</v>
      </c>
      <c r="I97" s="12">
        <v>361</v>
      </c>
      <c r="J97" s="2">
        <v>22</v>
      </c>
      <c r="K97">
        <v>22.16</v>
      </c>
      <c r="L97" s="1">
        <v>583</v>
      </c>
      <c r="M97">
        <f t="shared" si="10"/>
        <v>0</v>
      </c>
      <c r="N97">
        <f t="shared" si="11"/>
        <v>0.83999999999999986</v>
      </c>
      <c r="O97" s="1">
        <f t="shared" si="12"/>
        <v>22</v>
      </c>
    </row>
    <row r="98" spans="1:15" x14ac:dyDescent="0.3">
      <c r="A98" t="s">
        <v>153</v>
      </c>
      <c r="B98" t="s">
        <v>59</v>
      </c>
      <c r="C98" t="s">
        <v>149</v>
      </c>
      <c r="D98" s="13">
        <v>43922</v>
      </c>
      <c r="E98" s="22">
        <v>14</v>
      </c>
      <c r="F98" s="17">
        <v>9.7204336431747311</v>
      </c>
      <c r="G98" s="25">
        <v>251</v>
      </c>
      <c r="H98" s="12">
        <v>5</v>
      </c>
      <c r="I98" s="17">
        <v>131</v>
      </c>
      <c r="J98" s="2">
        <v>40</v>
      </c>
      <c r="K98" s="35">
        <v>35.351386778490422</v>
      </c>
      <c r="L98" s="1">
        <v>399</v>
      </c>
      <c r="M98">
        <f t="shared" si="10"/>
        <v>-26</v>
      </c>
      <c r="N98">
        <f t="shared" si="11"/>
        <v>-25.630953135315693</v>
      </c>
      <c r="O98" s="1">
        <f t="shared" si="12"/>
        <v>-148</v>
      </c>
    </row>
    <row r="99" spans="1:15" x14ac:dyDescent="0.3">
      <c r="A99" t="s">
        <v>154</v>
      </c>
      <c r="B99" t="s">
        <v>59</v>
      </c>
      <c r="C99" t="s">
        <v>149</v>
      </c>
      <c r="D99" s="13">
        <v>44166</v>
      </c>
      <c r="E99" s="18">
        <v>7</v>
      </c>
      <c r="F99" s="12">
        <v>6.61</v>
      </c>
      <c r="G99" s="20">
        <v>121</v>
      </c>
      <c r="H99" s="12">
        <v>5</v>
      </c>
      <c r="I99" s="12">
        <v>99</v>
      </c>
      <c r="J99" s="2">
        <v>6</v>
      </c>
      <c r="K99" s="35">
        <v>5.8899999999999988</v>
      </c>
      <c r="L99" s="1">
        <v>106</v>
      </c>
      <c r="M99">
        <f t="shared" si="10"/>
        <v>1</v>
      </c>
      <c r="N99">
        <f t="shared" si="11"/>
        <v>0.72000000000000153</v>
      </c>
      <c r="O99" s="1">
        <f t="shared" si="12"/>
        <v>15</v>
      </c>
    </row>
    <row r="100" spans="1:15" x14ac:dyDescent="0.3">
      <c r="A100" t="s">
        <v>155</v>
      </c>
      <c r="B100" t="s">
        <v>59</v>
      </c>
      <c r="C100" t="s">
        <v>149</v>
      </c>
      <c r="D100" s="13">
        <v>44166</v>
      </c>
      <c r="E100" s="18">
        <v>29</v>
      </c>
      <c r="F100" s="12">
        <v>12.85</v>
      </c>
      <c r="G100" s="20">
        <v>465</v>
      </c>
      <c r="H100" s="12">
        <v>10</v>
      </c>
      <c r="I100" s="12">
        <v>199</v>
      </c>
      <c r="J100" s="2">
        <v>28</v>
      </c>
      <c r="K100">
        <v>12.47</v>
      </c>
      <c r="L100" s="1">
        <v>438</v>
      </c>
      <c r="M100">
        <f t="shared" si="10"/>
        <v>1</v>
      </c>
      <c r="N100">
        <f t="shared" si="11"/>
        <v>0.37999999999999901</v>
      </c>
      <c r="O100" s="1">
        <f t="shared" si="12"/>
        <v>27</v>
      </c>
    </row>
    <row r="101" spans="1:15" x14ac:dyDescent="0.3">
      <c r="A101" t="s">
        <v>156</v>
      </c>
      <c r="B101" t="s">
        <v>21</v>
      </c>
      <c r="C101" t="s">
        <v>157</v>
      </c>
      <c r="D101" s="13">
        <v>43800</v>
      </c>
      <c r="E101" s="18">
        <v>34</v>
      </c>
      <c r="F101" s="12">
        <v>14.73</v>
      </c>
      <c r="G101" s="20">
        <v>751</v>
      </c>
      <c r="H101" s="12" t="s">
        <v>23</v>
      </c>
      <c r="I101" s="12" t="s">
        <v>23</v>
      </c>
      <c r="J101" s="2">
        <v>34</v>
      </c>
      <c r="K101">
        <v>14.73</v>
      </c>
      <c r="L101" s="1">
        <v>751</v>
      </c>
      <c r="M101">
        <f t="shared" si="10"/>
        <v>0</v>
      </c>
      <c r="N101">
        <f t="shared" si="11"/>
        <v>0</v>
      </c>
      <c r="O101" s="1">
        <f t="shared" si="12"/>
        <v>0</v>
      </c>
    </row>
    <row r="102" spans="1:15" x14ac:dyDescent="0.3">
      <c r="A102" t="s">
        <v>158</v>
      </c>
      <c r="B102" t="s">
        <v>70</v>
      </c>
      <c r="C102" t="s">
        <v>157</v>
      </c>
      <c r="D102" s="13">
        <v>44256</v>
      </c>
      <c r="E102" s="18">
        <v>15</v>
      </c>
      <c r="F102" s="12">
        <v>40.299999999999997</v>
      </c>
      <c r="G102" s="20">
        <v>422</v>
      </c>
      <c r="H102" s="12">
        <v>8</v>
      </c>
      <c r="I102" s="12">
        <v>317</v>
      </c>
      <c r="J102" s="2">
        <v>24</v>
      </c>
      <c r="K102" s="35">
        <v>19.96</v>
      </c>
      <c r="L102" s="1">
        <v>522</v>
      </c>
      <c r="M102">
        <f t="shared" si="10"/>
        <v>-9</v>
      </c>
      <c r="N102">
        <f t="shared" si="11"/>
        <v>20.339999999999996</v>
      </c>
      <c r="O102" s="1">
        <f t="shared" si="12"/>
        <v>-100</v>
      </c>
    </row>
    <row r="103" spans="1:15" x14ac:dyDescent="0.3">
      <c r="A103" t="s">
        <v>159</v>
      </c>
      <c r="B103" t="s">
        <v>21</v>
      </c>
      <c r="C103" t="s">
        <v>157</v>
      </c>
      <c r="D103" s="13">
        <v>43862</v>
      </c>
      <c r="E103" s="18">
        <v>40</v>
      </c>
      <c r="F103" s="12">
        <v>47.02</v>
      </c>
      <c r="G103" s="20">
        <v>759</v>
      </c>
      <c r="H103" s="12" t="s">
        <v>23</v>
      </c>
      <c r="I103" s="12" t="s">
        <v>23</v>
      </c>
      <c r="J103" s="2">
        <v>40</v>
      </c>
      <c r="K103">
        <v>47.02</v>
      </c>
      <c r="L103" s="1">
        <v>759</v>
      </c>
      <c r="M103">
        <f t="shared" si="10"/>
        <v>0</v>
      </c>
      <c r="N103">
        <f t="shared" si="11"/>
        <v>0</v>
      </c>
      <c r="O103" s="1">
        <f t="shared" si="12"/>
        <v>0</v>
      </c>
    </row>
    <row r="104" spans="1:15" x14ac:dyDescent="0.3">
      <c r="A104" t="s">
        <v>160</v>
      </c>
      <c r="B104" t="s">
        <v>21</v>
      </c>
      <c r="C104" t="s">
        <v>157</v>
      </c>
      <c r="D104" s="13">
        <v>44166</v>
      </c>
      <c r="E104" s="18">
        <v>23</v>
      </c>
      <c r="F104" s="12">
        <v>35.32</v>
      </c>
      <c r="G104" s="20">
        <v>1303</v>
      </c>
      <c r="H104" s="12">
        <v>9</v>
      </c>
      <c r="I104" s="12">
        <v>585</v>
      </c>
      <c r="J104" s="2">
        <v>21</v>
      </c>
      <c r="K104">
        <v>34.43</v>
      </c>
      <c r="L104" s="1">
        <v>1240</v>
      </c>
      <c r="M104">
        <f t="shared" si="10"/>
        <v>2</v>
      </c>
      <c r="N104">
        <f t="shared" si="11"/>
        <v>0.89000000000000057</v>
      </c>
      <c r="O104" s="1">
        <f t="shared" si="12"/>
        <v>63</v>
      </c>
    </row>
    <row r="105" spans="1:15" x14ac:dyDescent="0.3">
      <c r="A105" t="s">
        <v>161</v>
      </c>
      <c r="B105" t="s">
        <v>21</v>
      </c>
      <c r="C105" t="s">
        <v>157</v>
      </c>
      <c r="D105" s="13">
        <v>44166</v>
      </c>
      <c r="E105" s="18">
        <v>87</v>
      </c>
      <c r="F105" s="12">
        <v>74.98</v>
      </c>
      <c r="G105" s="20">
        <v>1920</v>
      </c>
      <c r="H105" s="12">
        <v>37</v>
      </c>
      <c r="I105" s="12">
        <v>945</v>
      </c>
      <c r="J105" s="2">
        <v>80</v>
      </c>
      <c r="K105">
        <v>73.650000000000006</v>
      </c>
      <c r="L105" s="1">
        <v>1879</v>
      </c>
      <c r="M105">
        <f t="shared" si="10"/>
        <v>7</v>
      </c>
      <c r="N105">
        <f t="shared" si="11"/>
        <v>1.3299999999999983</v>
      </c>
      <c r="O105" s="1">
        <f t="shared" si="12"/>
        <v>41</v>
      </c>
    </row>
    <row r="106" spans="1:15" x14ac:dyDescent="0.3">
      <c r="A106" t="s">
        <v>162</v>
      </c>
      <c r="B106" t="s">
        <v>21</v>
      </c>
      <c r="C106" t="s">
        <v>157</v>
      </c>
      <c r="D106" s="13">
        <v>44378</v>
      </c>
      <c r="E106" s="18">
        <v>16</v>
      </c>
      <c r="F106" s="12">
        <v>10.51</v>
      </c>
      <c r="G106" s="20">
        <v>280</v>
      </c>
      <c r="H106" s="12">
        <v>1</v>
      </c>
      <c r="I106" s="12">
        <v>5</v>
      </c>
      <c r="J106" s="2">
        <v>15</v>
      </c>
      <c r="K106">
        <v>9.11</v>
      </c>
      <c r="L106" s="1">
        <v>230</v>
      </c>
      <c r="M106">
        <f t="shared" si="10"/>
        <v>1</v>
      </c>
      <c r="N106">
        <f t="shared" si="11"/>
        <v>1.4000000000000004</v>
      </c>
      <c r="O106" s="1">
        <f t="shared" si="12"/>
        <v>50</v>
      </c>
    </row>
    <row r="107" spans="1:15" x14ac:dyDescent="0.3">
      <c r="A107" t="s">
        <v>163</v>
      </c>
      <c r="B107" t="s">
        <v>36</v>
      </c>
      <c r="C107" t="s">
        <v>164</v>
      </c>
      <c r="D107" s="13">
        <v>44166</v>
      </c>
      <c r="E107" s="18">
        <v>59</v>
      </c>
      <c r="F107" s="12">
        <v>61</v>
      </c>
      <c r="G107" s="20">
        <v>2919</v>
      </c>
      <c r="H107" s="12">
        <v>49</v>
      </c>
      <c r="I107" s="12">
        <v>1990</v>
      </c>
      <c r="J107" s="32">
        <v>57</v>
      </c>
      <c r="K107" s="33">
        <v>58.97</v>
      </c>
      <c r="L107" s="34">
        <v>2642</v>
      </c>
      <c r="M107">
        <f t="shared" si="10"/>
        <v>2</v>
      </c>
      <c r="N107">
        <f t="shared" si="11"/>
        <v>2.0300000000000011</v>
      </c>
      <c r="O107" s="1">
        <f t="shared" si="12"/>
        <v>277</v>
      </c>
    </row>
    <row r="108" spans="1:15" x14ac:dyDescent="0.3">
      <c r="A108" t="s">
        <v>165</v>
      </c>
      <c r="B108" t="s">
        <v>36</v>
      </c>
      <c r="C108" t="s">
        <v>164</v>
      </c>
      <c r="D108" s="13">
        <v>44166</v>
      </c>
      <c r="E108" s="18">
        <v>8</v>
      </c>
      <c r="F108" s="12">
        <v>7.2</v>
      </c>
      <c r="G108" s="20">
        <v>305</v>
      </c>
      <c r="H108" s="12">
        <v>1</v>
      </c>
      <c r="I108" s="12">
        <v>6</v>
      </c>
      <c r="J108" s="2">
        <v>1</v>
      </c>
      <c r="K108">
        <v>5.0949999999999998</v>
      </c>
      <c r="L108" s="1">
        <v>187</v>
      </c>
      <c r="M108">
        <f t="shared" si="10"/>
        <v>7</v>
      </c>
      <c r="N108">
        <f t="shared" si="11"/>
        <v>2.1050000000000004</v>
      </c>
      <c r="O108" s="1">
        <f t="shared" si="12"/>
        <v>118</v>
      </c>
    </row>
    <row r="109" spans="1:15" x14ac:dyDescent="0.3">
      <c r="A109" t="s">
        <v>166</v>
      </c>
      <c r="B109" t="s">
        <v>36</v>
      </c>
      <c r="C109" t="s">
        <v>164</v>
      </c>
      <c r="D109" s="13">
        <v>44256</v>
      </c>
      <c r="E109" s="18">
        <v>41</v>
      </c>
      <c r="F109" s="12">
        <v>35.000000000000007</v>
      </c>
      <c r="G109" s="20">
        <v>891</v>
      </c>
      <c r="H109" s="12">
        <v>24</v>
      </c>
      <c r="I109" s="12">
        <v>538</v>
      </c>
      <c r="J109" s="2">
        <v>27</v>
      </c>
      <c r="K109">
        <v>21.08</v>
      </c>
      <c r="L109" s="1">
        <v>555</v>
      </c>
      <c r="M109">
        <f t="shared" si="10"/>
        <v>14</v>
      </c>
      <c r="N109">
        <f t="shared" si="11"/>
        <v>13.920000000000009</v>
      </c>
      <c r="O109" s="1">
        <f t="shared" si="12"/>
        <v>336</v>
      </c>
    </row>
    <row r="110" spans="1:15" x14ac:dyDescent="0.3">
      <c r="A110" t="s">
        <v>167</v>
      </c>
      <c r="B110" t="s">
        <v>36</v>
      </c>
      <c r="C110" t="s">
        <v>164</v>
      </c>
      <c r="D110" s="13">
        <v>44287</v>
      </c>
      <c r="E110" s="18">
        <v>30</v>
      </c>
      <c r="F110" s="12">
        <v>19.819999999999997</v>
      </c>
      <c r="G110" s="20">
        <v>939</v>
      </c>
      <c r="H110" s="12">
        <v>7</v>
      </c>
      <c r="I110" s="12">
        <v>108</v>
      </c>
      <c r="J110" s="2">
        <v>30</v>
      </c>
      <c r="K110">
        <v>22.71</v>
      </c>
      <c r="L110" s="1">
        <v>962</v>
      </c>
      <c r="M110">
        <f t="shared" si="10"/>
        <v>0</v>
      </c>
      <c r="N110">
        <f t="shared" si="11"/>
        <v>-2.8900000000000041</v>
      </c>
      <c r="O110" s="1">
        <f t="shared" si="12"/>
        <v>-23</v>
      </c>
    </row>
    <row r="111" spans="1:15" x14ac:dyDescent="0.3">
      <c r="A111" t="s">
        <v>168</v>
      </c>
      <c r="B111" t="s">
        <v>36</v>
      </c>
      <c r="C111" t="s">
        <v>164</v>
      </c>
      <c r="D111" s="13">
        <v>44075</v>
      </c>
      <c r="E111" s="18">
        <v>24</v>
      </c>
      <c r="F111" s="12">
        <v>115.46</v>
      </c>
      <c r="G111" s="20">
        <v>1428</v>
      </c>
      <c r="H111" s="12">
        <v>13</v>
      </c>
      <c r="I111" s="12">
        <v>1021</v>
      </c>
      <c r="J111" s="2">
        <v>24</v>
      </c>
      <c r="K111">
        <v>115.46</v>
      </c>
      <c r="L111" s="1">
        <v>1428</v>
      </c>
      <c r="M111">
        <f t="shared" si="10"/>
        <v>0</v>
      </c>
      <c r="N111">
        <f t="shared" si="11"/>
        <v>0</v>
      </c>
      <c r="O111" s="1">
        <f t="shared" si="12"/>
        <v>0</v>
      </c>
    </row>
    <row r="112" spans="1:15" x14ac:dyDescent="0.3">
      <c r="A112" t="s">
        <v>169</v>
      </c>
      <c r="B112" t="s">
        <v>36</v>
      </c>
      <c r="C112" t="s">
        <v>164</v>
      </c>
      <c r="D112" s="13">
        <v>44166</v>
      </c>
      <c r="E112" s="18">
        <v>72</v>
      </c>
      <c r="F112" s="12">
        <v>103.73</v>
      </c>
      <c r="G112" s="20">
        <v>3651</v>
      </c>
      <c r="H112" s="12">
        <v>66</v>
      </c>
      <c r="I112" s="12">
        <v>3484</v>
      </c>
      <c r="J112" s="2">
        <v>63</v>
      </c>
      <c r="K112">
        <v>99.27</v>
      </c>
      <c r="L112" s="1">
        <v>3328</v>
      </c>
      <c r="M112">
        <f t="shared" si="10"/>
        <v>9</v>
      </c>
      <c r="N112">
        <f t="shared" si="11"/>
        <v>4.460000000000008</v>
      </c>
      <c r="O112" s="1">
        <f t="shared" si="12"/>
        <v>323</v>
      </c>
    </row>
    <row r="113" spans="1:15" x14ac:dyDescent="0.3">
      <c r="A113" t="s">
        <v>170</v>
      </c>
      <c r="B113" t="s">
        <v>36</v>
      </c>
      <c r="C113" t="s">
        <v>164</v>
      </c>
      <c r="D113" s="13">
        <v>44197</v>
      </c>
      <c r="E113" s="18">
        <v>51</v>
      </c>
      <c r="F113" s="12">
        <v>113.3</v>
      </c>
      <c r="G113" s="20">
        <v>3022</v>
      </c>
      <c r="H113" s="12">
        <v>26</v>
      </c>
      <c r="I113" s="12">
        <v>753</v>
      </c>
      <c r="J113" s="2">
        <v>38</v>
      </c>
      <c r="K113">
        <v>110.83</v>
      </c>
      <c r="L113" s="1">
        <v>2806</v>
      </c>
      <c r="M113">
        <f t="shared" si="10"/>
        <v>13</v>
      </c>
      <c r="N113">
        <f t="shared" si="11"/>
        <v>2.4699999999999989</v>
      </c>
      <c r="O113" s="1">
        <f t="shared" si="12"/>
        <v>216</v>
      </c>
    </row>
    <row r="114" spans="1:15" x14ac:dyDescent="0.3">
      <c r="A114" t="s">
        <v>171</v>
      </c>
      <c r="B114" t="s">
        <v>36</v>
      </c>
      <c r="C114" t="s">
        <v>164</v>
      </c>
      <c r="D114" s="13">
        <v>44166</v>
      </c>
      <c r="E114" s="18">
        <v>56</v>
      </c>
      <c r="F114" s="12">
        <v>85.325000000000003</v>
      </c>
      <c r="G114" s="20">
        <v>2820</v>
      </c>
      <c r="H114" s="12">
        <v>32</v>
      </c>
      <c r="I114" s="12">
        <v>420</v>
      </c>
      <c r="J114" s="2">
        <v>40</v>
      </c>
      <c r="K114">
        <v>79.739999999999995</v>
      </c>
      <c r="L114" s="1">
        <v>2565</v>
      </c>
      <c r="M114">
        <f t="shared" si="10"/>
        <v>16</v>
      </c>
      <c r="N114">
        <f t="shared" si="11"/>
        <v>5.585000000000008</v>
      </c>
      <c r="O114" s="1">
        <f t="shared" si="12"/>
        <v>255</v>
      </c>
    </row>
    <row r="115" spans="1:15" x14ac:dyDescent="0.3">
      <c r="A115" t="s">
        <v>172</v>
      </c>
      <c r="B115" t="s">
        <v>36</v>
      </c>
      <c r="C115" t="s">
        <v>164</v>
      </c>
      <c r="D115" s="13">
        <v>44166</v>
      </c>
      <c r="E115" s="18">
        <v>27</v>
      </c>
      <c r="F115" s="12">
        <v>8.25</v>
      </c>
      <c r="G115" s="20">
        <v>203</v>
      </c>
      <c r="H115" s="12">
        <v>20</v>
      </c>
      <c r="I115" s="12">
        <v>86</v>
      </c>
      <c r="J115" s="2">
        <v>24</v>
      </c>
      <c r="K115">
        <v>9.26</v>
      </c>
      <c r="L115" s="1">
        <v>190</v>
      </c>
      <c r="M115">
        <f t="shared" si="10"/>
        <v>3</v>
      </c>
      <c r="N115">
        <f t="shared" si="11"/>
        <v>-1.0099999999999998</v>
      </c>
      <c r="O115" s="1">
        <f t="shared" si="12"/>
        <v>13</v>
      </c>
    </row>
    <row r="116" spans="1:15" x14ac:dyDescent="0.3">
      <c r="A116" t="s">
        <v>173</v>
      </c>
      <c r="B116" t="s">
        <v>36</v>
      </c>
      <c r="C116" t="s">
        <v>164</v>
      </c>
      <c r="D116" s="13">
        <v>43435</v>
      </c>
      <c r="E116" s="18">
        <v>65</v>
      </c>
      <c r="F116" s="12">
        <v>119.19000000000003</v>
      </c>
      <c r="G116" s="20">
        <v>5522</v>
      </c>
      <c r="H116" s="12">
        <v>42</v>
      </c>
      <c r="I116" s="12">
        <v>1789</v>
      </c>
      <c r="J116" s="2">
        <v>65</v>
      </c>
      <c r="K116" s="35">
        <v>119.19000000000003</v>
      </c>
      <c r="L116" s="1">
        <v>5522</v>
      </c>
      <c r="M116">
        <f t="shared" si="10"/>
        <v>0</v>
      </c>
      <c r="N116">
        <f t="shared" si="11"/>
        <v>0</v>
      </c>
      <c r="O116" s="1">
        <f t="shared" si="12"/>
        <v>0</v>
      </c>
    </row>
    <row r="117" spans="1:15" x14ac:dyDescent="0.3">
      <c r="A117" t="s">
        <v>174</v>
      </c>
      <c r="B117" t="s">
        <v>36</v>
      </c>
      <c r="C117" t="s">
        <v>164</v>
      </c>
      <c r="D117" s="13">
        <v>44166</v>
      </c>
      <c r="E117" s="18">
        <v>29</v>
      </c>
      <c r="F117" s="12">
        <v>28</v>
      </c>
      <c r="G117" s="20">
        <v>2682</v>
      </c>
      <c r="H117" s="12">
        <v>11</v>
      </c>
      <c r="I117" s="12">
        <v>832</v>
      </c>
      <c r="J117" s="2">
        <v>35</v>
      </c>
      <c r="K117">
        <v>29.22</v>
      </c>
      <c r="L117" s="1">
        <v>2811</v>
      </c>
      <c r="M117">
        <f t="shared" si="10"/>
        <v>-6</v>
      </c>
      <c r="N117">
        <f t="shared" si="11"/>
        <v>-1.2199999999999989</v>
      </c>
      <c r="O117" s="1">
        <f t="shared" si="12"/>
        <v>-129</v>
      </c>
    </row>
    <row r="118" spans="1:15" x14ac:dyDescent="0.3">
      <c r="A118" t="s">
        <v>175</v>
      </c>
      <c r="B118" t="s">
        <v>36</v>
      </c>
      <c r="C118" t="s">
        <v>164</v>
      </c>
      <c r="D118" s="15">
        <v>43070</v>
      </c>
      <c r="E118" s="18">
        <v>37</v>
      </c>
      <c r="F118" s="12">
        <v>71.699999999999989</v>
      </c>
      <c r="G118" s="20">
        <v>3779</v>
      </c>
      <c r="H118" s="12">
        <v>8</v>
      </c>
      <c r="I118" s="12">
        <v>1603</v>
      </c>
      <c r="J118" s="2">
        <v>37</v>
      </c>
      <c r="K118" s="35">
        <v>71.699999999999989</v>
      </c>
      <c r="L118" s="1">
        <v>3779</v>
      </c>
      <c r="M118">
        <f t="shared" si="10"/>
        <v>0</v>
      </c>
      <c r="N118">
        <f t="shared" si="11"/>
        <v>0</v>
      </c>
      <c r="O118" s="1">
        <f t="shared" si="12"/>
        <v>0</v>
      </c>
    </row>
    <row r="119" spans="1:15" x14ac:dyDescent="0.3">
      <c r="A119" t="s">
        <v>176</v>
      </c>
      <c r="B119" t="s">
        <v>36</v>
      </c>
      <c r="C119" t="s">
        <v>164</v>
      </c>
      <c r="D119" s="13">
        <v>44166</v>
      </c>
      <c r="E119" s="18">
        <v>14</v>
      </c>
      <c r="F119" s="12">
        <v>16.039000000000001</v>
      </c>
      <c r="G119" s="20">
        <v>710</v>
      </c>
      <c r="H119" s="12">
        <v>6</v>
      </c>
      <c r="I119" s="12">
        <v>315</v>
      </c>
      <c r="J119" s="2">
        <v>11</v>
      </c>
      <c r="K119">
        <v>14.329000000000001</v>
      </c>
      <c r="L119" s="1">
        <v>668</v>
      </c>
      <c r="M119">
        <f t="shared" si="10"/>
        <v>3</v>
      </c>
      <c r="N119">
        <f t="shared" si="11"/>
        <v>1.7100000000000009</v>
      </c>
      <c r="O119" s="1">
        <f t="shared" si="12"/>
        <v>42</v>
      </c>
    </row>
    <row r="120" spans="1:15" x14ac:dyDescent="0.3">
      <c r="A120" t="s">
        <v>177</v>
      </c>
      <c r="B120" t="s">
        <v>36</v>
      </c>
      <c r="C120" t="s">
        <v>164</v>
      </c>
      <c r="D120" s="13">
        <v>43862</v>
      </c>
      <c r="E120" s="18">
        <v>18</v>
      </c>
      <c r="F120" s="12">
        <v>9.93</v>
      </c>
      <c r="G120" s="20">
        <v>357</v>
      </c>
      <c r="H120" s="12">
        <v>13</v>
      </c>
      <c r="I120" s="12">
        <v>134</v>
      </c>
      <c r="J120" s="2">
        <v>19</v>
      </c>
      <c r="K120">
        <v>6.67</v>
      </c>
      <c r="L120" s="1">
        <v>444</v>
      </c>
      <c r="M120">
        <f t="shared" si="10"/>
        <v>-1</v>
      </c>
      <c r="N120">
        <f t="shared" si="11"/>
        <v>3.26</v>
      </c>
      <c r="O120" s="1">
        <f t="shared" si="12"/>
        <v>-87</v>
      </c>
    </row>
    <row r="121" spans="1:15" x14ac:dyDescent="0.3">
      <c r="A121" t="s">
        <v>178</v>
      </c>
      <c r="B121" t="s">
        <v>84</v>
      </c>
      <c r="C121" t="s">
        <v>179</v>
      </c>
      <c r="D121" s="13">
        <v>44166</v>
      </c>
      <c r="E121" s="18">
        <v>39</v>
      </c>
      <c r="F121" s="12" t="s">
        <v>23</v>
      </c>
      <c r="G121" s="20">
        <v>242</v>
      </c>
      <c r="H121" s="12">
        <v>22</v>
      </c>
      <c r="I121" s="12">
        <v>198</v>
      </c>
      <c r="J121" s="2">
        <v>139</v>
      </c>
      <c r="K121">
        <v>17.91</v>
      </c>
      <c r="L121" s="1">
        <v>583</v>
      </c>
      <c r="M121">
        <f t="shared" ref="M121:M152" si="13">SUM(E121-J121)</f>
        <v>-100</v>
      </c>
      <c r="N121" t="s">
        <v>24</v>
      </c>
      <c r="O121" s="1">
        <f t="shared" ref="O121:O152" si="14">SUM(G121-L121)</f>
        <v>-341</v>
      </c>
    </row>
    <row r="122" spans="1:15" x14ac:dyDescent="0.3">
      <c r="A122" t="s">
        <v>180</v>
      </c>
      <c r="B122" t="s">
        <v>29</v>
      </c>
      <c r="C122" t="s">
        <v>181</v>
      </c>
      <c r="D122" s="13">
        <v>43525</v>
      </c>
      <c r="E122" s="18">
        <v>31</v>
      </c>
      <c r="F122" s="12">
        <v>41.91</v>
      </c>
      <c r="G122" s="20">
        <v>2838</v>
      </c>
      <c r="H122" s="12" t="s">
        <v>23</v>
      </c>
      <c r="I122" s="12" t="s">
        <v>23</v>
      </c>
      <c r="J122" s="32">
        <v>31</v>
      </c>
      <c r="K122" s="33">
        <v>41.91</v>
      </c>
      <c r="L122" s="34">
        <v>2838</v>
      </c>
      <c r="M122">
        <f t="shared" si="13"/>
        <v>0</v>
      </c>
      <c r="N122">
        <f t="shared" ref="N122:N155" si="15">SUM(F122-K122)</f>
        <v>0</v>
      </c>
      <c r="O122" s="1">
        <f t="shared" si="14"/>
        <v>0</v>
      </c>
    </row>
    <row r="123" spans="1:15" x14ac:dyDescent="0.3">
      <c r="A123" t="s">
        <v>182</v>
      </c>
      <c r="B123" t="s">
        <v>29</v>
      </c>
      <c r="C123" t="s">
        <v>181</v>
      </c>
      <c r="D123" s="13">
        <v>44136</v>
      </c>
      <c r="E123" s="18">
        <v>40</v>
      </c>
      <c r="F123" s="12">
        <v>72</v>
      </c>
      <c r="G123" s="20">
        <v>2954</v>
      </c>
      <c r="H123" s="12">
        <v>17</v>
      </c>
      <c r="I123" s="12">
        <v>1093</v>
      </c>
      <c r="J123" s="2">
        <v>37</v>
      </c>
      <c r="K123">
        <v>68.94</v>
      </c>
      <c r="L123" s="1">
        <v>2643</v>
      </c>
      <c r="M123">
        <f t="shared" si="13"/>
        <v>3</v>
      </c>
      <c r="N123">
        <f t="shared" si="15"/>
        <v>3.0600000000000023</v>
      </c>
      <c r="O123" s="1">
        <f t="shared" si="14"/>
        <v>311</v>
      </c>
    </row>
    <row r="124" spans="1:15" x14ac:dyDescent="0.3">
      <c r="A124" t="s">
        <v>183</v>
      </c>
      <c r="B124" t="s">
        <v>29</v>
      </c>
      <c r="C124" t="s">
        <v>181</v>
      </c>
      <c r="D124" s="13">
        <v>43070</v>
      </c>
      <c r="E124" s="18">
        <v>27</v>
      </c>
      <c r="F124" s="12">
        <v>34.51</v>
      </c>
      <c r="G124" s="20">
        <v>1334</v>
      </c>
      <c r="H124" s="12">
        <v>19</v>
      </c>
      <c r="I124" s="12">
        <v>219</v>
      </c>
      <c r="J124" s="2">
        <v>27</v>
      </c>
      <c r="K124" s="35">
        <v>34.51</v>
      </c>
      <c r="L124" s="1">
        <v>1334</v>
      </c>
      <c r="M124">
        <f t="shared" si="13"/>
        <v>0</v>
      </c>
      <c r="N124">
        <f t="shared" si="15"/>
        <v>0</v>
      </c>
      <c r="O124" s="1">
        <f t="shared" si="14"/>
        <v>0</v>
      </c>
    </row>
    <row r="125" spans="1:15" x14ac:dyDescent="0.3">
      <c r="A125" t="s">
        <v>184</v>
      </c>
      <c r="B125" t="s">
        <v>29</v>
      </c>
      <c r="C125" t="s">
        <v>181</v>
      </c>
      <c r="D125" s="13">
        <v>43070</v>
      </c>
      <c r="E125" s="18">
        <v>37</v>
      </c>
      <c r="F125" s="12">
        <v>19.809999999999995</v>
      </c>
      <c r="G125" s="20">
        <v>1630</v>
      </c>
      <c r="H125" s="12">
        <v>27</v>
      </c>
      <c r="I125" s="12">
        <v>1057</v>
      </c>
      <c r="J125" s="2">
        <v>37</v>
      </c>
      <c r="K125" s="35">
        <v>19.809999999999995</v>
      </c>
      <c r="L125" s="1">
        <v>1630</v>
      </c>
      <c r="M125">
        <f t="shared" si="13"/>
        <v>0</v>
      </c>
      <c r="N125">
        <f t="shared" si="15"/>
        <v>0</v>
      </c>
      <c r="O125" s="1">
        <f t="shared" si="14"/>
        <v>0</v>
      </c>
    </row>
    <row r="126" spans="1:15" x14ac:dyDescent="0.3">
      <c r="A126" t="s">
        <v>185</v>
      </c>
      <c r="B126" t="s">
        <v>29</v>
      </c>
      <c r="C126" t="s">
        <v>181</v>
      </c>
      <c r="D126" s="13">
        <v>44166</v>
      </c>
      <c r="E126" s="18">
        <v>24</v>
      </c>
      <c r="F126" s="12">
        <v>23.69</v>
      </c>
      <c r="G126" s="20">
        <v>954</v>
      </c>
      <c r="H126" s="12">
        <v>12</v>
      </c>
      <c r="I126" s="12">
        <v>315</v>
      </c>
      <c r="J126" s="2">
        <v>23</v>
      </c>
      <c r="K126">
        <v>22.87</v>
      </c>
      <c r="L126" s="1">
        <v>880</v>
      </c>
      <c r="M126">
        <f t="shared" si="13"/>
        <v>1</v>
      </c>
      <c r="N126">
        <f t="shared" si="15"/>
        <v>0.82000000000000028</v>
      </c>
      <c r="O126" s="1">
        <f t="shared" si="14"/>
        <v>74</v>
      </c>
    </row>
    <row r="127" spans="1:15" x14ac:dyDescent="0.3">
      <c r="A127" t="s">
        <v>186</v>
      </c>
      <c r="B127" t="s">
        <v>29</v>
      </c>
      <c r="C127" t="s">
        <v>181</v>
      </c>
      <c r="D127" s="13">
        <v>44166</v>
      </c>
      <c r="E127" s="18">
        <v>25</v>
      </c>
      <c r="F127" s="12">
        <v>30.05</v>
      </c>
      <c r="G127" s="20">
        <v>1173</v>
      </c>
      <c r="H127" s="12">
        <v>8</v>
      </c>
      <c r="I127" s="12">
        <v>460</v>
      </c>
      <c r="J127" s="2">
        <v>25</v>
      </c>
      <c r="K127" s="35">
        <v>30.159999999999997</v>
      </c>
      <c r="L127" s="1">
        <v>1043</v>
      </c>
      <c r="M127">
        <f t="shared" si="13"/>
        <v>0</v>
      </c>
      <c r="N127">
        <f t="shared" si="15"/>
        <v>-0.10999999999999588</v>
      </c>
      <c r="O127" s="1">
        <f t="shared" si="14"/>
        <v>130</v>
      </c>
    </row>
    <row r="128" spans="1:15" x14ac:dyDescent="0.3">
      <c r="A128" t="s">
        <v>187</v>
      </c>
      <c r="B128" t="s">
        <v>29</v>
      </c>
      <c r="C128" t="s">
        <v>181</v>
      </c>
      <c r="D128" s="13">
        <v>43435</v>
      </c>
      <c r="E128" s="18">
        <v>23</v>
      </c>
      <c r="F128" s="12">
        <v>26.2</v>
      </c>
      <c r="G128" s="20">
        <v>3994</v>
      </c>
      <c r="H128" s="12">
        <v>7</v>
      </c>
      <c r="I128" s="12">
        <v>1068</v>
      </c>
      <c r="J128" s="2">
        <v>23</v>
      </c>
      <c r="K128">
        <v>26.2</v>
      </c>
      <c r="L128" s="1">
        <v>3994</v>
      </c>
      <c r="M128">
        <f t="shared" si="13"/>
        <v>0</v>
      </c>
      <c r="N128">
        <f t="shared" si="15"/>
        <v>0</v>
      </c>
      <c r="O128" s="1">
        <f t="shared" si="14"/>
        <v>0</v>
      </c>
    </row>
    <row r="129" spans="1:15" x14ac:dyDescent="0.3">
      <c r="A129" t="s">
        <v>188</v>
      </c>
      <c r="B129" t="s">
        <v>29</v>
      </c>
      <c r="C129" t="s">
        <v>181</v>
      </c>
      <c r="D129" s="13">
        <v>44166</v>
      </c>
      <c r="E129" s="18">
        <v>60</v>
      </c>
      <c r="F129" s="12">
        <v>49.68</v>
      </c>
      <c r="G129" s="20">
        <v>1232</v>
      </c>
      <c r="H129" s="12">
        <v>12</v>
      </c>
      <c r="I129" s="12">
        <v>393</v>
      </c>
      <c r="J129" s="2">
        <v>31</v>
      </c>
      <c r="K129">
        <v>45.93</v>
      </c>
      <c r="L129" s="1">
        <v>1048</v>
      </c>
      <c r="M129">
        <f t="shared" si="13"/>
        <v>29</v>
      </c>
      <c r="N129">
        <f t="shared" si="15"/>
        <v>3.75</v>
      </c>
      <c r="O129" s="1">
        <f t="shared" si="14"/>
        <v>184</v>
      </c>
    </row>
    <row r="130" spans="1:15" x14ac:dyDescent="0.3">
      <c r="A130" t="s">
        <v>189</v>
      </c>
      <c r="B130" t="s">
        <v>29</v>
      </c>
      <c r="C130" t="s">
        <v>181</v>
      </c>
      <c r="D130" s="13">
        <v>43435</v>
      </c>
      <c r="E130" s="18">
        <v>7</v>
      </c>
      <c r="F130" s="12">
        <v>2.0699999999999998</v>
      </c>
      <c r="G130" s="20">
        <v>71</v>
      </c>
      <c r="H130" s="12">
        <v>1</v>
      </c>
      <c r="I130" s="12">
        <v>6</v>
      </c>
      <c r="J130" s="2">
        <v>8</v>
      </c>
      <c r="K130" s="35">
        <v>2.15</v>
      </c>
      <c r="L130" s="1">
        <v>81</v>
      </c>
      <c r="M130">
        <f t="shared" si="13"/>
        <v>-1</v>
      </c>
      <c r="N130">
        <f t="shared" si="15"/>
        <v>-8.0000000000000071E-2</v>
      </c>
      <c r="O130" s="1">
        <f t="shared" si="14"/>
        <v>-10</v>
      </c>
    </row>
    <row r="131" spans="1:15" x14ac:dyDescent="0.3">
      <c r="A131" t="s">
        <v>190</v>
      </c>
      <c r="B131" t="s">
        <v>29</v>
      </c>
      <c r="C131" t="s">
        <v>181</v>
      </c>
      <c r="D131" s="13">
        <v>44105</v>
      </c>
      <c r="E131" s="18">
        <v>64</v>
      </c>
      <c r="F131" s="12">
        <v>54.49</v>
      </c>
      <c r="G131" s="20">
        <v>3987</v>
      </c>
      <c r="H131" s="12">
        <v>42</v>
      </c>
      <c r="I131" s="12">
        <v>2336</v>
      </c>
      <c r="J131" s="2">
        <v>60</v>
      </c>
      <c r="K131">
        <v>56.5</v>
      </c>
      <c r="L131" s="1">
        <v>3234</v>
      </c>
      <c r="M131">
        <f t="shared" si="13"/>
        <v>4</v>
      </c>
      <c r="N131">
        <f t="shared" si="15"/>
        <v>-2.009999999999998</v>
      </c>
      <c r="O131" s="1">
        <f t="shared" si="14"/>
        <v>753</v>
      </c>
    </row>
    <row r="132" spans="1:15" x14ac:dyDescent="0.3">
      <c r="A132" t="s">
        <v>191</v>
      </c>
      <c r="B132" t="s">
        <v>36</v>
      </c>
      <c r="C132" t="s">
        <v>192</v>
      </c>
      <c r="D132" s="13">
        <v>44166</v>
      </c>
      <c r="E132" s="18">
        <v>73</v>
      </c>
      <c r="F132" s="12">
        <v>58.89</v>
      </c>
      <c r="G132" s="20">
        <v>1574</v>
      </c>
      <c r="H132" s="12">
        <v>35</v>
      </c>
      <c r="I132" s="12">
        <v>582</v>
      </c>
      <c r="J132" s="2">
        <v>60</v>
      </c>
      <c r="K132">
        <v>48.68</v>
      </c>
      <c r="L132" s="1">
        <v>1478</v>
      </c>
      <c r="M132">
        <f t="shared" si="13"/>
        <v>13</v>
      </c>
      <c r="N132">
        <f t="shared" si="15"/>
        <v>10.210000000000001</v>
      </c>
      <c r="O132" s="1">
        <f t="shared" si="14"/>
        <v>96</v>
      </c>
    </row>
    <row r="133" spans="1:15" x14ac:dyDescent="0.3">
      <c r="A133" t="s">
        <v>193</v>
      </c>
      <c r="B133" t="s">
        <v>36</v>
      </c>
      <c r="C133" t="s">
        <v>194</v>
      </c>
      <c r="D133" s="13">
        <v>43435</v>
      </c>
      <c r="E133" s="18">
        <v>28</v>
      </c>
      <c r="F133" s="12">
        <v>43.715699999999998</v>
      </c>
      <c r="G133" s="20">
        <v>2629</v>
      </c>
      <c r="H133" s="12">
        <v>15</v>
      </c>
      <c r="I133" s="12">
        <v>1507</v>
      </c>
      <c r="J133" s="2">
        <v>28</v>
      </c>
      <c r="K133" s="35">
        <v>43.715699999999998</v>
      </c>
      <c r="L133" s="1">
        <v>2629</v>
      </c>
      <c r="M133">
        <f t="shared" si="13"/>
        <v>0</v>
      </c>
      <c r="N133">
        <f t="shared" si="15"/>
        <v>0</v>
      </c>
      <c r="O133" s="1">
        <f t="shared" si="14"/>
        <v>0</v>
      </c>
    </row>
    <row r="134" spans="1:15" x14ac:dyDescent="0.3">
      <c r="A134" t="s">
        <v>195</v>
      </c>
      <c r="B134" t="s">
        <v>36</v>
      </c>
      <c r="C134" t="s">
        <v>194</v>
      </c>
      <c r="D134" s="13">
        <v>44166</v>
      </c>
      <c r="E134" s="18">
        <v>52</v>
      </c>
      <c r="F134" s="12">
        <v>46.43</v>
      </c>
      <c r="G134" s="20">
        <v>1375</v>
      </c>
      <c r="H134" s="12">
        <v>27</v>
      </c>
      <c r="I134" s="12">
        <v>594</v>
      </c>
      <c r="J134" s="32">
        <v>50</v>
      </c>
      <c r="K134" s="33">
        <v>45.86</v>
      </c>
      <c r="L134" s="34">
        <v>1359</v>
      </c>
      <c r="M134">
        <f t="shared" si="13"/>
        <v>2</v>
      </c>
      <c r="N134">
        <f t="shared" si="15"/>
        <v>0.57000000000000028</v>
      </c>
      <c r="O134" s="1">
        <f t="shared" si="14"/>
        <v>16</v>
      </c>
    </row>
    <row r="135" spans="1:15" x14ac:dyDescent="0.3">
      <c r="A135" t="s">
        <v>196</v>
      </c>
      <c r="B135" t="s">
        <v>36</v>
      </c>
      <c r="C135" t="s">
        <v>194</v>
      </c>
      <c r="D135" s="13">
        <v>44256</v>
      </c>
      <c r="E135" s="18">
        <v>79</v>
      </c>
      <c r="F135" s="12">
        <v>340</v>
      </c>
      <c r="G135" s="20">
        <v>10043</v>
      </c>
      <c r="H135" s="12">
        <v>30</v>
      </c>
      <c r="I135" s="12">
        <v>8827</v>
      </c>
      <c r="J135" s="2">
        <v>33</v>
      </c>
      <c r="K135">
        <v>69.55</v>
      </c>
      <c r="L135" s="1">
        <v>2593</v>
      </c>
      <c r="M135">
        <f t="shared" si="13"/>
        <v>46</v>
      </c>
      <c r="N135">
        <f t="shared" si="15"/>
        <v>270.45</v>
      </c>
      <c r="O135" s="1">
        <f t="shared" si="14"/>
        <v>7450</v>
      </c>
    </row>
    <row r="136" spans="1:15" x14ac:dyDescent="0.3">
      <c r="A136" t="s">
        <v>197</v>
      </c>
      <c r="B136" t="s">
        <v>36</v>
      </c>
      <c r="C136" t="s">
        <v>194</v>
      </c>
      <c r="D136" s="13">
        <v>44166</v>
      </c>
      <c r="E136" s="18">
        <v>57</v>
      </c>
      <c r="F136" s="12">
        <v>143</v>
      </c>
      <c r="G136" s="20">
        <v>2863</v>
      </c>
      <c r="H136" s="12">
        <v>46</v>
      </c>
      <c r="I136" s="12">
        <v>2587</v>
      </c>
      <c r="J136" s="2">
        <v>51</v>
      </c>
      <c r="K136">
        <v>138.22</v>
      </c>
      <c r="L136" s="1">
        <v>2238</v>
      </c>
      <c r="M136">
        <f t="shared" si="13"/>
        <v>6</v>
      </c>
      <c r="N136">
        <f t="shared" si="15"/>
        <v>4.7800000000000011</v>
      </c>
      <c r="O136" s="1">
        <f t="shared" si="14"/>
        <v>625</v>
      </c>
    </row>
    <row r="137" spans="1:15" x14ac:dyDescent="0.3">
      <c r="A137" t="s">
        <v>198</v>
      </c>
      <c r="B137" t="s">
        <v>36</v>
      </c>
      <c r="C137" t="s">
        <v>194</v>
      </c>
      <c r="D137" s="13">
        <v>44197</v>
      </c>
      <c r="E137" s="18">
        <v>49</v>
      </c>
      <c r="F137" s="12">
        <v>94.204999999999998</v>
      </c>
      <c r="G137" s="20">
        <v>5618</v>
      </c>
      <c r="H137" s="12">
        <v>32</v>
      </c>
      <c r="I137" s="12">
        <v>2035</v>
      </c>
      <c r="J137" s="2">
        <v>51</v>
      </c>
      <c r="K137" s="35">
        <v>68.440000000000012</v>
      </c>
      <c r="L137" s="1">
        <v>3055</v>
      </c>
      <c r="M137">
        <f t="shared" si="13"/>
        <v>-2</v>
      </c>
      <c r="N137">
        <f t="shared" si="15"/>
        <v>25.764999999999986</v>
      </c>
      <c r="O137" s="1">
        <f t="shared" si="14"/>
        <v>2563</v>
      </c>
    </row>
    <row r="138" spans="1:15" x14ac:dyDescent="0.3">
      <c r="A138" t="s">
        <v>199</v>
      </c>
      <c r="B138" t="s">
        <v>36</v>
      </c>
      <c r="C138" t="s">
        <v>194</v>
      </c>
      <c r="D138" s="13">
        <v>44166</v>
      </c>
      <c r="E138" s="18">
        <v>173</v>
      </c>
      <c r="F138" s="12">
        <v>147.72499999999999</v>
      </c>
      <c r="G138" s="20">
        <v>5395</v>
      </c>
      <c r="H138" s="12">
        <v>86</v>
      </c>
      <c r="I138" s="12">
        <v>2179</v>
      </c>
      <c r="J138" s="2">
        <v>159</v>
      </c>
      <c r="K138">
        <v>141.30510000000001</v>
      </c>
      <c r="L138" s="1">
        <v>5205</v>
      </c>
      <c r="M138">
        <f t="shared" si="13"/>
        <v>14</v>
      </c>
      <c r="N138">
        <f t="shared" si="15"/>
        <v>6.4198999999999842</v>
      </c>
      <c r="O138" s="1">
        <f t="shared" si="14"/>
        <v>190</v>
      </c>
    </row>
    <row r="139" spans="1:15" x14ac:dyDescent="0.3">
      <c r="A139" t="s">
        <v>200</v>
      </c>
      <c r="B139" t="s">
        <v>36</v>
      </c>
      <c r="C139" t="s">
        <v>194</v>
      </c>
      <c r="D139" s="13">
        <v>44166</v>
      </c>
      <c r="E139" s="18">
        <v>79</v>
      </c>
      <c r="F139" s="12">
        <v>32.19</v>
      </c>
      <c r="G139" s="20">
        <v>2298</v>
      </c>
      <c r="H139" s="12">
        <v>53</v>
      </c>
      <c r="I139" s="12">
        <v>1004</v>
      </c>
      <c r="J139" s="2">
        <v>65</v>
      </c>
      <c r="K139">
        <v>27.6</v>
      </c>
      <c r="L139" s="1">
        <v>1925</v>
      </c>
      <c r="M139">
        <f t="shared" si="13"/>
        <v>14</v>
      </c>
      <c r="N139">
        <f t="shared" si="15"/>
        <v>4.5899999999999963</v>
      </c>
      <c r="O139" s="1">
        <f t="shared" si="14"/>
        <v>373</v>
      </c>
    </row>
    <row r="140" spans="1:15" x14ac:dyDescent="0.3">
      <c r="A140" t="s">
        <v>201</v>
      </c>
      <c r="B140" t="s">
        <v>36</v>
      </c>
      <c r="C140" t="s">
        <v>194</v>
      </c>
      <c r="D140" s="13">
        <v>44166</v>
      </c>
      <c r="E140" s="18">
        <v>89</v>
      </c>
      <c r="F140" s="12">
        <v>143.87</v>
      </c>
      <c r="G140" s="20">
        <v>4290</v>
      </c>
      <c r="H140" s="12">
        <v>52</v>
      </c>
      <c r="I140" s="12">
        <v>2550</v>
      </c>
      <c r="J140" s="2">
        <v>89</v>
      </c>
      <c r="K140">
        <v>141.99</v>
      </c>
      <c r="L140" s="1">
        <v>4253</v>
      </c>
      <c r="M140">
        <f t="shared" si="13"/>
        <v>0</v>
      </c>
      <c r="N140">
        <f t="shared" si="15"/>
        <v>1.8799999999999955</v>
      </c>
      <c r="O140" s="1">
        <f t="shared" si="14"/>
        <v>37</v>
      </c>
    </row>
    <row r="141" spans="1:15" x14ac:dyDescent="0.3">
      <c r="A141" t="s">
        <v>202</v>
      </c>
      <c r="B141" t="s">
        <v>36</v>
      </c>
      <c r="C141" t="s">
        <v>194</v>
      </c>
      <c r="D141" s="13">
        <v>43040</v>
      </c>
      <c r="E141" s="18">
        <v>48</v>
      </c>
      <c r="F141" s="12">
        <v>108.89000000000003</v>
      </c>
      <c r="G141" s="20">
        <v>2483</v>
      </c>
      <c r="H141" s="12">
        <v>24</v>
      </c>
      <c r="I141" s="12">
        <v>1442</v>
      </c>
      <c r="J141" s="2">
        <v>48</v>
      </c>
      <c r="K141" s="35">
        <v>108.89000000000003</v>
      </c>
      <c r="L141" s="1">
        <v>2483</v>
      </c>
      <c r="M141">
        <f t="shared" si="13"/>
        <v>0</v>
      </c>
      <c r="N141">
        <f t="shared" si="15"/>
        <v>0</v>
      </c>
      <c r="O141" s="1">
        <f t="shared" si="14"/>
        <v>0</v>
      </c>
    </row>
    <row r="142" spans="1:15" x14ac:dyDescent="0.3">
      <c r="A142" t="s">
        <v>203</v>
      </c>
      <c r="B142" t="s">
        <v>36</v>
      </c>
      <c r="C142" t="s">
        <v>194</v>
      </c>
      <c r="D142" s="13">
        <v>43374</v>
      </c>
      <c r="E142" s="18">
        <v>15</v>
      </c>
      <c r="F142" s="12">
        <v>38.18</v>
      </c>
      <c r="G142" s="20">
        <v>1590</v>
      </c>
      <c r="H142" s="12" t="s">
        <v>23</v>
      </c>
      <c r="I142" s="12" t="s">
        <v>23</v>
      </c>
      <c r="J142" s="2">
        <v>15</v>
      </c>
      <c r="K142" s="35">
        <v>38.18</v>
      </c>
      <c r="L142" s="1">
        <v>1590</v>
      </c>
      <c r="M142">
        <f t="shared" si="13"/>
        <v>0</v>
      </c>
      <c r="N142">
        <f t="shared" si="15"/>
        <v>0</v>
      </c>
      <c r="O142" s="1">
        <f t="shared" si="14"/>
        <v>0</v>
      </c>
    </row>
    <row r="143" spans="1:15" x14ac:dyDescent="0.3">
      <c r="A143" t="s">
        <v>204</v>
      </c>
      <c r="B143" t="s">
        <v>36</v>
      </c>
      <c r="C143" t="s">
        <v>194</v>
      </c>
      <c r="D143" s="13">
        <v>44166</v>
      </c>
      <c r="E143" s="18">
        <v>165</v>
      </c>
      <c r="F143" s="12">
        <v>45.56</v>
      </c>
      <c r="G143" s="20">
        <v>2192</v>
      </c>
      <c r="H143" s="12">
        <v>130</v>
      </c>
      <c r="I143" s="12">
        <v>1518</v>
      </c>
      <c r="J143" s="2">
        <v>110</v>
      </c>
      <c r="K143">
        <v>42.317999999999998</v>
      </c>
      <c r="L143" s="1">
        <v>2023</v>
      </c>
      <c r="M143">
        <f t="shared" si="13"/>
        <v>55</v>
      </c>
      <c r="N143">
        <f t="shared" si="15"/>
        <v>3.2420000000000044</v>
      </c>
      <c r="O143" s="1">
        <f t="shared" si="14"/>
        <v>169</v>
      </c>
    </row>
    <row r="144" spans="1:15" x14ac:dyDescent="0.3">
      <c r="A144" t="s">
        <v>205</v>
      </c>
      <c r="B144" t="s">
        <v>36</v>
      </c>
      <c r="C144" t="s">
        <v>194</v>
      </c>
      <c r="D144" s="13">
        <v>43435</v>
      </c>
      <c r="E144" s="18">
        <v>6</v>
      </c>
      <c r="F144" s="12">
        <v>3.62</v>
      </c>
      <c r="G144" s="20">
        <v>206</v>
      </c>
      <c r="H144" s="12">
        <v>3</v>
      </c>
      <c r="I144" s="12">
        <v>49</v>
      </c>
      <c r="J144" s="2">
        <v>6</v>
      </c>
      <c r="K144" s="35">
        <v>3.62</v>
      </c>
      <c r="L144" s="1">
        <v>206</v>
      </c>
      <c r="M144">
        <f t="shared" si="13"/>
        <v>0</v>
      </c>
      <c r="N144">
        <f t="shared" si="15"/>
        <v>0</v>
      </c>
      <c r="O144" s="1">
        <f t="shared" si="14"/>
        <v>0</v>
      </c>
    </row>
    <row r="145" spans="1:15" x14ac:dyDescent="0.3">
      <c r="A145" t="s">
        <v>206</v>
      </c>
      <c r="B145" t="s">
        <v>36</v>
      </c>
      <c r="C145" t="s">
        <v>194</v>
      </c>
      <c r="D145" s="13">
        <v>44166</v>
      </c>
      <c r="E145" s="18">
        <v>37</v>
      </c>
      <c r="F145" s="12">
        <v>13.19</v>
      </c>
      <c r="G145" s="20">
        <v>805</v>
      </c>
      <c r="H145" s="12">
        <v>30</v>
      </c>
      <c r="I145" s="12">
        <v>502</v>
      </c>
      <c r="J145" s="2">
        <v>41</v>
      </c>
      <c r="K145">
        <v>15.51</v>
      </c>
      <c r="L145" s="1">
        <v>899</v>
      </c>
      <c r="M145">
        <f t="shared" si="13"/>
        <v>-4</v>
      </c>
      <c r="N145">
        <f t="shared" si="15"/>
        <v>-2.3200000000000003</v>
      </c>
      <c r="O145" s="1">
        <f t="shared" si="14"/>
        <v>-94</v>
      </c>
    </row>
    <row r="146" spans="1:15" x14ac:dyDescent="0.3">
      <c r="A146" t="s">
        <v>207</v>
      </c>
      <c r="B146" t="s">
        <v>59</v>
      </c>
      <c r="C146" t="s">
        <v>208</v>
      </c>
      <c r="D146" s="13">
        <v>43983</v>
      </c>
      <c r="E146" s="18">
        <v>136</v>
      </c>
      <c r="F146" s="12">
        <v>37.5</v>
      </c>
      <c r="G146" s="20">
        <v>758</v>
      </c>
      <c r="H146" s="12">
        <v>17</v>
      </c>
      <c r="I146" s="12">
        <v>160</v>
      </c>
      <c r="J146" s="2">
        <v>33</v>
      </c>
      <c r="K146" s="35">
        <v>39.749999999999993</v>
      </c>
      <c r="L146" s="1">
        <v>1193</v>
      </c>
      <c r="M146">
        <f t="shared" si="13"/>
        <v>103</v>
      </c>
      <c r="N146">
        <f t="shared" si="15"/>
        <v>-2.2499999999999929</v>
      </c>
      <c r="O146" s="1">
        <f t="shared" si="14"/>
        <v>-435</v>
      </c>
    </row>
    <row r="147" spans="1:15" x14ac:dyDescent="0.3">
      <c r="A147" t="s">
        <v>209</v>
      </c>
      <c r="B147" t="s">
        <v>59</v>
      </c>
      <c r="C147" t="s">
        <v>208</v>
      </c>
      <c r="D147" s="13">
        <v>44166</v>
      </c>
      <c r="E147" s="18">
        <v>26</v>
      </c>
      <c r="F147" s="12">
        <v>10.9</v>
      </c>
      <c r="G147" s="20">
        <v>408</v>
      </c>
      <c r="H147" s="12">
        <v>7</v>
      </c>
      <c r="I147" s="12">
        <v>49</v>
      </c>
      <c r="J147" s="32">
        <v>23</v>
      </c>
      <c r="K147" s="33">
        <v>10.56</v>
      </c>
      <c r="L147" s="34">
        <v>349</v>
      </c>
      <c r="M147">
        <f t="shared" si="13"/>
        <v>3</v>
      </c>
      <c r="N147">
        <f t="shared" si="15"/>
        <v>0.33999999999999986</v>
      </c>
      <c r="O147" s="1">
        <f t="shared" si="14"/>
        <v>59</v>
      </c>
    </row>
    <row r="148" spans="1:15" x14ac:dyDescent="0.3">
      <c r="A148" t="s">
        <v>210</v>
      </c>
      <c r="B148" t="s">
        <v>59</v>
      </c>
      <c r="C148" t="s">
        <v>208</v>
      </c>
      <c r="D148" s="13">
        <v>43070</v>
      </c>
      <c r="E148" s="18">
        <v>149</v>
      </c>
      <c r="F148" s="12">
        <v>136.95000000000002</v>
      </c>
      <c r="G148" s="20">
        <v>8567</v>
      </c>
      <c r="H148" s="12">
        <v>68</v>
      </c>
      <c r="I148" s="12">
        <v>3944</v>
      </c>
      <c r="J148" s="2">
        <v>149</v>
      </c>
      <c r="K148" s="35">
        <v>136.95000000000002</v>
      </c>
      <c r="L148" s="1">
        <v>8567</v>
      </c>
      <c r="M148">
        <f t="shared" si="13"/>
        <v>0</v>
      </c>
      <c r="N148">
        <f t="shared" si="15"/>
        <v>0</v>
      </c>
      <c r="O148" s="1">
        <f t="shared" si="14"/>
        <v>0</v>
      </c>
    </row>
    <row r="149" spans="1:15" x14ac:dyDescent="0.3">
      <c r="A149" t="s">
        <v>211</v>
      </c>
      <c r="B149" t="s">
        <v>59</v>
      </c>
      <c r="C149" t="s">
        <v>208</v>
      </c>
      <c r="D149" s="13">
        <v>44256</v>
      </c>
      <c r="E149" s="18">
        <v>21</v>
      </c>
      <c r="F149" s="12">
        <v>20.91</v>
      </c>
      <c r="G149" s="20">
        <v>850</v>
      </c>
      <c r="H149" s="12">
        <v>13</v>
      </c>
      <c r="I149" s="12">
        <v>171</v>
      </c>
      <c r="J149" s="2">
        <v>20</v>
      </c>
      <c r="K149">
        <v>21.85</v>
      </c>
      <c r="L149" s="1">
        <v>872</v>
      </c>
      <c r="M149">
        <f t="shared" si="13"/>
        <v>1</v>
      </c>
      <c r="N149">
        <f t="shared" si="15"/>
        <v>-0.94000000000000128</v>
      </c>
      <c r="O149" s="1">
        <f t="shared" si="14"/>
        <v>-22</v>
      </c>
    </row>
    <row r="150" spans="1:15" x14ac:dyDescent="0.3">
      <c r="A150" t="s">
        <v>212</v>
      </c>
      <c r="B150" t="s">
        <v>59</v>
      </c>
      <c r="C150" t="s">
        <v>208</v>
      </c>
      <c r="D150" s="13">
        <v>44105</v>
      </c>
      <c r="E150" s="18">
        <v>78</v>
      </c>
      <c r="F150" s="12">
        <v>99.64</v>
      </c>
      <c r="G150" s="20">
        <v>3132</v>
      </c>
      <c r="H150" s="12">
        <v>30</v>
      </c>
      <c r="I150" s="12">
        <v>1339</v>
      </c>
      <c r="J150" s="2">
        <v>63</v>
      </c>
      <c r="K150" s="35">
        <v>81.02000000000001</v>
      </c>
      <c r="L150" s="1">
        <v>2767</v>
      </c>
      <c r="M150">
        <f t="shared" si="13"/>
        <v>15</v>
      </c>
      <c r="N150">
        <f t="shared" si="15"/>
        <v>18.61999999999999</v>
      </c>
      <c r="O150" s="1">
        <f t="shared" si="14"/>
        <v>365</v>
      </c>
    </row>
    <row r="151" spans="1:15" x14ac:dyDescent="0.3">
      <c r="A151" t="s">
        <v>213</v>
      </c>
      <c r="B151" t="s">
        <v>59</v>
      </c>
      <c r="C151" t="s">
        <v>208</v>
      </c>
      <c r="D151" s="13">
        <v>44166</v>
      </c>
      <c r="E151" s="18">
        <v>59</v>
      </c>
      <c r="F151" s="12">
        <v>61.73</v>
      </c>
      <c r="G151" s="20">
        <v>1777</v>
      </c>
      <c r="H151" s="12">
        <v>53</v>
      </c>
      <c r="I151" s="12">
        <v>1505</v>
      </c>
      <c r="J151" s="2">
        <v>43</v>
      </c>
      <c r="K151">
        <v>55.59</v>
      </c>
      <c r="L151" s="1">
        <v>1363</v>
      </c>
      <c r="M151">
        <f t="shared" si="13"/>
        <v>16</v>
      </c>
      <c r="N151">
        <f t="shared" si="15"/>
        <v>6.1399999999999935</v>
      </c>
      <c r="O151" s="1">
        <f t="shared" si="14"/>
        <v>414</v>
      </c>
    </row>
    <row r="152" spans="1:15" x14ac:dyDescent="0.3">
      <c r="A152" t="s">
        <v>214</v>
      </c>
      <c r="B152" t="s">
        <v>59</v>
      </c>
      <c r="C152" t="s">
        <v>208</v>
      </c>
      <c r="D152" s="13">
        <v>43070</v>
      </c>
      <c r="E152" s="18">
        <v>47</v>
      </c>
      <c r="F152" s="12">
        <v>58.156000000000006</v>
      </c>
      <c r="G152" s="20">
        <v>1601</v>
      </c>
      <c r="H152" s="12">
        <v>30</v>
      </c>
      <c r="I152" s="12">
        <v>1235</v>
      </c>
      <c r="J152" s="2">
        <v>47</v>
      </c>
      <c r="K152" s="35">
        <v>58.156000000000006</v>
      </c>
      <c r="L152" s="1">
        <v>1601</v>
      </c>
      <c r="M152">
        <f t="shared" si="13"/>
        <v>0</v>
      </c>
      <c r="N152">
        <f t="shared" si="15"/>
        <v>0</v>
      </c>
      <c r="O152" s="1">
        <f t="shared" si="14"/>
        <v>0</v>
      </c>
    </row>
    <row r="153" spans="1:15" x14ac:dyDescent="0.3">
      <c r="A153" t="s">
        <v>215</v>
      </c>
      <c r="B153" t="s">
        <v>59</v>
      </c>
      <c r="C153" t="s">
        <v>208</v>
      </c>
      <c r="D153" s="13">
        <v>43070</v>
      </c>
      <c r="E153" s="2">
        <v>38</v>
      </c>
      <c r="F153" s="35">
        <v>29.62</v>
      </c>
      <c r="G153" s="1">
        <v>971</v>
      </c>
      <c r="H153" s="12" t="s">
        <v>23</v>
      </c>
      <c r="I153" s="12" t="s">
        <v>23</v>
      </c>
      <c r="J153" s="2">
        <v>38</v>
      </c>
      <c r="K153" s="35">
        <v>29.62</v>
      </c>
      <c r="L153" s="1">
        <v>971</v>
      </c>
      <c r="M153">
        <f t="shared" ref="M153:M180" si="16">SUM(E153-J153)</f>
        <v>0</v>
      </c>
      <c r="N153">
        <f t="shared" si="15"/>
        <v>0</v>
      </c>
      <c r="O153" s="1">
        <f t="shared" ref="O153:O180" si="17">SUM(G153-L153)</f>
        <v>0</v>
      </c>
    </row>
    <row r="154" spans="1:15" x14ac:dyDescent="0.3">
      <c r="A154" t="s">
        <v>216</v>
      </c>
      <c r="B154" t="s">
        <v>59</v>
      </c>
      <c r="C154" t="s">
        <v>208</v>
      </c>
      <c r="D154" s="13">
        <v>43800</v>
      </c>
      <c r="E154" s="18">
        <v>53</v>
      </c>
      <c r="F154" s="12">
        <v>84.18</v>
      </c>
      <c r="G154" s="20">
        <v>2689</v>
      </c>
      <c r="H154" s="12" t="s">
        <v>23</v>
      </c>
      <c r="I154" s="12" t="s">
        <v>23</v>
      </c>
      <c r="J154" s="2">
        <v>53</v>
      </c>
      <c r="K154">
        <v>84.18</v>
      </c>
      <c r="L154" s="1">
        <v>2689</v>
      </c>
      <c r="M154">
        <f t="shared" si="16"/>
        <v>0</v>
      </c>
      <c r="N154">
        <f t="shared" si="15"/>
        <v>0</v>
      </c>
      <c r="O154" s="1">
        <f t="shared" si="17"/>
        <v>0</v>
      </c>
    </row>
    <row r="155" spans="1:15" x14ac:dyDescent="0.3">
      <c r="A155" t="s">
        <v>217</v>
      </c>
      <c r="B155" t="s">
        <v>59</v>
      </c>
      <c r="C155" t="s">
        <v>208</v>
      </c>
      <c r="D155" s="13">
        <v>43466</v>
      </c>
      <c r="E155" s="18">
        <v>33</v>
      </c>
      <c r="F155" s="12">
        <v>79.290000000000006</v>
      </c>
      <c r="G155" s="20">
        <v>1798</v>
      </c>
      <c r="H155" s="12" t="s">
        <v>23</v>
      </c>
      <c r="I155" s="12" t="s">
        <v>23</v>
      </c>
      <c r="J155" s="2">
        <v>33</v>
      </c>
      <c r="K155">
        <v>79.290000000000006</v>
      </c>
      <c r="L155" s="1">
        <v>1798</v>
      </c>
      <c r="M155">
        <f t="shared" si="16"/>
        <v>0</v>
      </c>
      <c r="N155">
        <f t="shared" si="15"/>
        <v>0</v>
      </c>
      <c r="O155" s="1">
        <f t="shared" si="17"/>
        <v>0</v>
      </c>
    </row>
    <row r="156" spans="1:15" x14ac:dyDescent="0.3">
      <c r="A156" t="s">
        <v>218</v>
      </c>
      <c r="B156" t="s">
        <v>59</v>
      </c>
      <c r="C156" t="s">
        <v>208</v>
      </c>
      <c r="D156" s="13">
        <v>43922</v>
      </c>
      <c r="E156" s="18">
        <v>107</v>
      </c>
      <c r="F156" s="12" t="s">
        <v>23</v>
      </c>
      <c r="G156" s="20">
        <v>16611</v>
      </c>
      <c r="H156" s="12" t="s">
        <v>23</v>
      </c>
      <c r="I156" s="12" t="s">
        <v>23</v>
      </c>
      <c r="J156" s="2">
        <v>376</v>
      </c>
      <c r="K156">
        <v>289.81459999999998</v>
      </c>
      <c r="L156" s="1">
        <v>28147</v>
      </c>
      <c r="M156">
        <f t="shared" si="16"/>
        <v>-269</v>
      </c>
      <c r="N156" t="s">
        <v>24</v>
      </c>
      <c r="O156" s="1">
        <f t="shared" si="17"/>
        <v>-11536</v>
      </c>
    </row>
    <row r="157" spans="1:15" x14ac:dyDescent="0.3">
      <c r="A157" t="s">
        <v>219</v>
      </c>
      <c r="B157" t="s">
        <v>59</v>
      </c>
      <c r="C157" t="s">
        <v>208</v>
      </c>
      <c r="D157" s="13">
        <v>44166</v>
      </c>
      <c r="E157" s="18">
        <v>222</v>
      </c>
      <c r="F157" s="12">
        <v>272.55</v>
      </c>
      <c r="G157" s="20">
        <v>36978</v>
      </c>
      <c r="H157" s="12">
        <v>52</v>
      </c>
      <c r="I157" s="12">
        <v>5248</v>
      </c>
      <c r="J157" s="2">
        <v>229</v>
      </c>
      <c r="K157">
        <v>276.09210000000002</v>
      </c>
      <c r="L157" s="1">
        <v>34240</v>
      </c>
      <c r="M157">
        <f t="shared" si="16"/>
        <v>-7</v>
      </c>
      <c r="N157">
        <f t="shared" ref="N157:N180" si="18">SUM(F157-K157)</f>
        <v>-3.5421000000000049</v>
      </c>
      <c r="O157" s="1">
        <f t="shared" si="17"/>
        <v>2738</v>
      </c>
    </row>
    <row r="158" spans="1:15" x14ac:dyDescent="0.3">
      <c r="A158" t="s">
        <v>220</v>
      </c>
      <c r="B158" t="s">
        <v>59</v>
      </c>
      <c r="C158" t="s">
        <v>208</v>
      </c>
      <c r="D158" s="13">
        <v>43922</v>
      </c>
      <c r="E158" s="18">
        <v>158</v>
      </c>
      <c r="F158" s="12">
        <v>111.64</v>
      </c>
      <c r="G158" s="20">
        <v>6953</v>
      </c>
      <c r="H158" s="12">
        <v>44</v>
      </c>
      <c r="I158" s="12">
        <v>603</v>
      </c>
      <c r="J158" s="2">
        <v>138</v>
      </c>
      <c r="K158">
        <v>106.43</v>
      </c>
      <c r="L158" s="1">
        <v>5425</v>
      </c>
      <c r="M158">
        <f t="shared" si="16"/>
        <v>20</v>
      </c>
      <c r="N158">
        <f t="shared" si="18"/>
        <v>5.2099999999999937</v>
      </c>
      <c r="O158" s="1">
        <f t="shared" si="17"/>
        <v>1528</v>
      </c>
    </row>
    <row r="159" spans="1:15" x14ac:dyDescent="0.3">
      <c r="A159" t="s">
        <v>221</v>
      </c>
      <c r="B159" t="s">
        <v>59</v>
      </c>
      <c r="C159" t="s">
        <v>208</v>
      </c>
      <c r="D159" s="13">
        <v>43800</v>
      </c>
      <c r="E159" s="18">
        <v>55</v>
      </c>
      <c r="F159" s="12">
        <v>41.558</v>
      </c>
      <c r="G159" s="20">
        <v>1177</v>
      </c>
      <c r="H159" s="12">
        <v>35</v>
      </c>
      <c r="I159" s="12">
        <v>368</v>
      </c>
      <c r="J159" s="2">
        <v>43</v>
      </c>
      <c r="K159">
        <v>27.773</v>
      </c>
      <c r="L159" s="1">
        <v>814</v>
      </c>
      <c r="M159">
        <f t="shared" si="16"/>
        <v>12</v>
      </c>
      <c r="N159">
        <f t="shared" si="18"/>
        <v>13.785</v>
      </c>
      <c r="O159" s="1">
        <f t="shared" si="17"/>
        <v>363</v>
      </c>
    </row>
    <row r="160" spans="1:15" x14ac:dyDescent="0.3">
      <c r="A160" t="s">
        <v>222</v>
      </c>
      <c r="B160" t="s">
        <v>59</v>
      </c>
      <c r="C160" t="s">
        <v>208</v>
      </c>
      <c r="D160" s="13">
        <v>43405</v>
      </c>
      <c r="E160" s="18">
        <v>42</v>
      </c>
      <c r="F160" s="12">
        <v>43.61</v>
      </c>
      <c r="G160" s="20">
        <v>1050.25</v>
      </c>
      <c r="H160" s="12">
        <v>27</v>
      </c>
      <c r="I160" s="12">
        <v>529</v>
      </c>
      <c r="J160" s="2">
        <v>42</v>
      </c>
      <c r="K160" s="35">
        <v>43.61</v>
      </c>
      <c r="L160" s="1">
        <v>1050.25</v>
      </c>
      <c r="M160">
        <f t="shared" si="16"/>
        <v>0</v>
      </c>
      <c r="N160">
        <f t="shared" si="18"/>
        <v>0</v>
      </c>
      <c r="O160" s="1">
        <f t="shared" si="17"/>
        <v>0</v>
      </c>
    </row>
    <row r="161" spans="1:15" x14ac:dyDescent="0.3">
      <c r="A161" t="s">
        <v>223</v>
      </c>
      <c r="B161" t="s">
        <v>59</v>
      </c>
      <c r="C161" t="s">
        <v>208</v>
      </c>
      <c r="D161" s="13">
        <v>43252</v>
      </c>
      <c r="E161" s="18">
        <v>2</v>
      </c>
      <c r="F161" s="12">
        <v>0.98</v>
      </c>
      <c r="G161" s="20">
        <v>39</v>
      </c>
      <c r="H161" s="12">
        <v>1</v>
      </c>
      <c r="I161" s="12">
        <v>5</v>
      </c>
      <c r="J161" s="2">
        <v>2</v>
      </c>
      <c r="K161" s="35">
        <v>0.98</v>
      </c>
      <c r="L161" s="1">
        <v>39</v>
      </c>
      <c r="M161">
        <f t="shared" si="16"/>
        <v>0</v>
      </c>
      <c r="N161">
        <f t="shared" si="18"/>
        <v>0</v>
      </c>
      <c r="O161" s="1">
        <f t="shared" si="17"/>
        <v>0</v>
      </c>
    </row>
    <row r="162" spans="1:15" x14ac:dyDescent="0.3">
      <c r="A162" t="s">
        <v>224</v>
      </c>
      <c r="B162" t="s">
        <v>59</v>
      </c>
      <c r="C162" t="s">
        <v>208</v>
      </c>
      <c r="D162" s="13">
        <v>43435</v>
      </c>
      <c r="E162" s="18">
        <v>110</v>
      </c>
      <c r="F162" s="12">
        <v>98.98</v>
      </c>
      <c r="G162" s="20">
        <v>4387</v>
      </c>
      <c r="H162" s="12">
        <v>35</v>
      </c>
      <c r="I162" s="12">
        <v>1000</v>
      </c>
      <c r="J162" s="2">
        <v>110</v>
      </c>
      <c r="K162" s="35">
        <v>98.98</v>
      </c>
      <c r="L162" s="1">
        <v>4387</v>
      </c>
      <c r="M162">
        <f t="shared" si="16"/>
        <v>0</v>
      </c>
      <c r="N162">
        <f t="shared" si="18"/>
        <v>0</v>
      </c>
      <c r="O162" s="1">
        <f t="shared" si="17"/>
        <v>0</v>
      </c>
    </row>
    <row r="163" spans="1:15" x14ac:dyDescent="0.3">
      <c r="A163" t="s">
        <v>225</v>
      </c>
      <c r="B163" t="s">
        <v>59</v>
      </c>
      <c r="C163" t="s">
        <v>208</v>
      </c>
      <c r="D163" s="13">
        <v>44166</v>
      </c>
      <c r="E163" s="18">
        <v>23</v>
      </c>
      <c r="F163" s="12">
        <v>8.61</v>
      </c>
      <c r="G163" s="20">
        <v>358</v>
      </c>
      <c r="H163" s="12">
        <v>10</v>
      </c>
      <c r="I163" s="12">
        <v>200</v>
      </c>
      <c r="J163" s="2">
        <v>26</v>
      </c>
      <c r="K163">
        <v>11.95</v>
      </c>
      <c r="L163" s="1">
        <v>411</v>
      </c>
      <c r="M163">
        <f t="shared" si="16"/>
        <v>-3</v>
      </c>
      <c r="N163">
        <f t="shared" si="18"/>
        <v>-3.34</v>
      </c>
      <c r="O163" s="1">
        <f t="shared" si="17"/>
        <v>-53</v>
      </c>
    </row>
    <row r="164" spans="1:15" x14ac:dyDescent="0.3">
      <c r="A164" t="s">
        <v>226</v>
      </c>
      <c r="B164" t="s">
        <v>59</v>
      </c>
      <c r="C164" t="s">
        <v>208</v>
      </c>
      <c r="D164" s="13">
        <v>44136</v>
      </c>
      <c r="E164" s="18">
        <v>105</v>
      </c>
      <c r="F164" s="12">
        <v>167.04</v>
      </c>
      <c r="G164" s="20">
        <v>20693</v>
      </c>
      <c r="H164" s="12">
        <v>52</v>
      </c>
      <c r="I164" s="12">
        <v>10513</v>
      </c>
      <c r="J164" s="2">
        <v>167</v>
      </c>
      <c r="K164">
        <v>171.03</v>
      </c>
      <c r="L164" s="1">
        <v>17655</v>
      </c>
      <c r="M164">
        <f t="shared" si="16"/>
        <v>-62</v>
      </c>
      <c r="N164">
        <f t="shared" si="18"/>
        <v>-3.9900000000000091</v>
      </c>
      <c r="O164" s="1">
        <f t="shared" si="17"/>
        <v>3038</v>
      </c>
    </row>
    <row r="165" spans="1:15" x14ac:dyDescent="0.3">
      <c r="A165" t="s">
        <v>227</v>
      </c>
      <c r="B165" t="s">
        <v>59</v>
      </c>
      <c r="C165" t="s">
        <v>208</v>
      </c>
      <c r="D165" s="26">
        <v>44166</v>
      </c>
      <c r="E165" s="40">
        <v>24</v>
      </c>
      <c r="F165" s="12">
        <v>27.9</v>
      </c>
      <c r="G165" s="20">
        <v>913</v>
      </c>
      <c r="H165" s="12">
        <v>9</v>
      </c>
      <c r="I165" s="12">
        <v>311</v>
      </c>
      <c r="J165" s="2">
        <v>40</v>
      </c>
      <c r="K165">
        <v>50.54</v>
      </c>
      <c r="L165" s="1">
        <v>1357</v>
      </c>
      <c r="M165">
        <f t="shared" si="16"/>
        <v>-16</v>
      </c>
      <c r="N165">
        <f t="shared" si="18"/>
        <v>-22.64</v>
      </c>
      <c r="O165" s="1">
        <f t="shared" si="17"/>
        <v>-444</v>
      </c>
    </row>
    <row r="166" spans="1:15" x14ac:dyDescent="0.3">
      <c r="A166" t="s">
        <v>228</v>
      </c>
      <c r="B166" t="s">
        <v>59</v>
      </c>
      <c r="C166" t="s">
        <v>208</v>
      </c>
      <c r="D166" s="13">
        <v>43983</v>
      </c>
      <c r="E166" s="18">
        <v>12</v>
      </c>
      <c r="F166" s="12">
        <v>76.760000000000005</v>
      </c>
      <c r="G166" s="20">
        <v>1379</v>
      </c>
      <c r="H166" s="12">
        <v>6</v>
      </c>
      <c r="I166" s="12">
        <v>987</v>
      </c>
      <c r="J166" s="2">
        <v>15</v>
      </c>
      <c r="K166">
        <v>68.760000000000005</v>
      </c>
      <c r="L166" s="1">
        <v>1483</v>
      </c>
      <c r="M166">
        <f t="shared" si="16"/>
        <v>-3</v>
      </c>
      <c r="N166">
        <f t="shared" si="18"/>
        <v>8</v>
      </c>
      <c r="O166" s="1">
        <f t="shared" si="17"/>
        <v>-104</v>
      </c>
    </row>
    <row r="167" spans="1:15" x14ac:dyDescent="0.3">
      <c r="A167" t="s">
        <v>229</v>
      </c>
      <c r="B167" t="s">
        <v>59</v>
      </c>
      <c r="C167" t="s">
        <v>208</v>
      </c>
      <c r="D167" s="13">
        <v>43800</v>
      </c>
      <c r="E167" s="18">
        <v>113</v>
      </c>
      <c r="F167" s="12">
        <v>400.92</v>
      </c>
      <c r="G167" s="20">
        <v>5941</v>
      </c>
      <c r="H167" s="12">
        <v>82</v>
      </c>
      <c r="I167" s="12">
        <v>3979</v>
      </c>
      <c r="J167" s="2">
        <v>98</v>
      </c>
      <c r="K167" s="35">
        <v>212.11</v>
      </c>
      <c r="L167" s="1">
        <v>5818</v>
      </c>
      <c r="M167">
        <f t="shared" si="16"/>
        <v>15</v>
      </c>
      <c r="N167">
        <f t="shared" si="18"/>
        <v>188.81</v>
      </c>
      <c r="O167" s="1">
        <f t="shared" si="17"/>
        <v>123</v>
      </c>
    </row>
    <row r="168" spans="1:15" x14ac:dyDescent="0.3">
      <c r="A168" t="s">
        <v>230</v>
      </c>
      <c r="B168" t="s">
        <v>59</v>
      </c>
      <c r="C168" t="s">
        <v>208</v>
      </c>
      <c r="D168" s="13">
        <v>44166</v>
      </c>
      <c r="E168" s="18">
        <v>155</v>
      </c>
      <c r="F168" s="12">
        <v>90.09</v>
      </c>
      <c r="G168" s="20">
        <v>4695</v>
      </c>
      <c r="H168" s="12">
        <v>68</v>
      </c>
      <c r="I168" s="12">
        <v>2316</v>
      </c>
      <c r="J168" s="2">
        <v>87</v>
      </c>
      <c r="K168" s="35">
        <v>51.810000000000016</v>
      </c>
      <c r="L168" s="1">
        <v>2755</v>
      </c>
      <c r="M168">
        <f t="shared" si="16"/>
        <v>68</v>
      </c>
      <c r="N168">
        <f t="shared" si="18"/>
        <v>38.279999999999987</v>
      </c>
      <c r="O168" s="1">
        <f t="shared" si="17"/>
        <v>1940</v>
      </c>
    </row>
    <row r="169" spans="1:15" x14ac:dyDescent="0.3">
      <c r="A169" t="s">
        <v>231</v>
      </c>
      <c r="B169" t="s">
        <v>59</v>
      </c>
      <c r="C169" t="s">
        <v>208</v>
      </c>
      <c r="D169" s="12">
        <v>2020</v>
      </c>
      <c r="E169" s="18">
        <v>21</v>
      </c>
      <c r="F169" s="12">
        <v>25.28</v>
      </c>
      <c r="G169" s="20">
        <v>482</v>
      </c>
      <c r="H169" s="12">
        <v>11</v>
      </c>
      <c r="I169" s="12">
        <v>355</v>
      </c>
      <c r="J169" s="2">
        <v>19</v>
      </c>
      <c r="K169">
        <v>22.29</v>
      </c>
      <c r="L169" s="1">
        <v>480</v>
      </c>
      <c r="M169">
        <f t="shared" si="16"/>
        <v>2</v>
      </c>
      <c r="N169">
        <f t="shared" si="18"/>
        <v>2.990000000000002</v>
      </c>
      <c r="O169" s="1">
        <f t="shared" si="17"/>
        <v>2</v>
      </c>
    </row>
    <row r="170" spans="1:15" x14ac:dyDescent="0.3">
      <c r="A170" t="s">
        <v>232</v>
      </c>
      <c r="B170" t="s">
        <v>59</v>
      </c>
      <c r="C170" t="s">
        <v>208</v>
      </c>
      <c r="D170" s="13">
        <v>44166</v>
      </c>
      <c r="E170" s="18">
        <v>140</v>
      </c>
      <c r="F170" s="16">
        <v>323.072</v>
      </c>
      <c r="G170" s="20">
        <v>8985</v>
      </c>
      <c r="H170" s="12">
        <v>65</v>
      </c>
      <c r="I170" s="12">
        <v>3331</v>
      </c>
      <c r="J170" s="2">
        <v>129</v>
      </c>
      <c r="K170">
        <v>342.19499999999999</v>
      </c>
      <c r="L170" s="1">
        <v>9396</v>
      </c>
      <c r="M170">
        <f t="shared" si="16"/>
        <v>11</v>
      </c>
      <c r="N170">
        <f t="shared" si="18"/>
        <v>-19.12299999999999</v>
      </c>
      <c r="O170" s="1">
        <f t="shared" si="17"/>
        <v>-411</v>
      </c>
    </row>
    <row r="171" spans="1:15" x14ac:dyDescent="0.3">
      <c r="A171" t="s">
        <v>233</v>
      </c>
      <c r="B171" t="s">
        <v>59</v>
      </c>
      <c r="C171" t="s">
        <v>208</v>
      </c>
      <c r="D171" s="13">
        <v>44105</v>
      </c>
      <c r="E171" s="18">
        <v>22</v>
      </c>
      <c r="F171" s="12">
        <v>93.02</v>
      </c>
      <c r="G171" s="20">
        <v>120</v>
      </c>
      <c r="H171" s="12">
        <v>16</v>
      </c>
      <c r="I171" s="12">
        <v>120</v>
      </c>
      <c r="J171" s="2">
        <v>28</v>
      </c>
      <c r="K171">
        <v>59.4</v>
      </c>
      <c r="L171" s="1">
        <v>748</v>
      </c>
      <c r="M171">
        <f t="shared" si="16"/>
        <v>-6</v>
      </c>
      <c r="N171">
        <f t="shared" si="18"/>
        <v>33.619999999999997</v>
      </c>
      <c r="O171" s="1">
        <f t="shared" si="17"/>
        <v>-628</v>
      </c>
    </row>
    <row r="172" spans="1:15" x14ac:dyDescent="0.3">
      <c r="A172" t="s">
        <v>234</v>
      </c>
      <c r="B172" t="s">
        <v>74</v>
      </c>
      <c r="C172" t="s">
        <v>235</v>
      </c>
      <c r="D172" s="13">
        <v>43770</v>
      </c>
      <c r="E172" s="18">
        <v>25</v>
      </c>
      <c r="F172" s="12">
        <v>17.46</v>
      </c>
      <c r="G172" s="20">
        <v>543</v>
      </c>
      <c r="H172" s="12" t="s">
        <v>23</v>
      </c>
      <c r="I172" s="12" t="s">
        <v>23</v>
      </c>
      <c r="J172" s="32">
        <v>25</v>
      </c>
      <c r="K172" s="33">
        <v>17.46</v>
      </c>
      <c r="L172" s="34">
        <v>543</v>
      </c>
      <c r="M172">
        <f t="shared" si="16"/>
        <v>0</v>
      </c>
      <c r="N172">
        <f t="shared" si="18"/>
        <v>0</v>
      </c>
      <c r="O172" s="1">
        <f t="shared" si="17"/>
        <v>0</v>
      </c>
    </row>
    <row r="173" spans="1:15" x14ac:dyDescent="0.3">
      <c r="A173" t="s">
        <v>236</v>
      </c>
      <c r="B173" t="s">
        <v>74</v>
      </c>
      <c r="C173" t="s">
        <v>235</v>
      </c>
      <c r="D173" s="13">
        <v>44166</v>
      </c>
      <c r="E173" s="18">
        <v>93</v>
      </c>
      <c r="F173" s="12">
        <v>130.32</v>
      </c>
      <c r="G173" s="20">
        <v>2897</v>
      </c>
      <c r="H173" s="12">
        <v>25</v>
      </c>
      <c r="I173" s="12">
        <v>429</v>
      </c>
      <c r="J173" s="2">
        <v>92</v>
      </c>
      <c r="K173">
        <v>129.69</v>
      </c>
      <c r="L173" s="1">
        <v>2759</v>
      </c>
      <c r="M173">
        <f t="shared" si="16"/>
        <v>1</v>
      </c>
      <c r="N173">
        <f t="shared" si="18"/>
        <v>0.62999999999999545</v>
      </c>
      <c r="O173" s="1">
        <f t="shared" si="17"/>
        <v>138</v>
      </c>
    </row>
    <row r="174" spans="1:15" x14ac:dyDescent="0.3">
      <c r="A174" t="s">
        <v>237</v>
      </c>
      <c r="B174" t="s">
        <v>74</v>
      </c>
      <c r="C174" t="s">
        <v>235</v>
      </c>
      <c r="D174" s="13">
        <v>44197</v>
      </c>
      <c r="E174" s="18">
        <v>19</v>
      </c>
      <c r="F174" s="12">
        <v>9.8900000000000023</v>
      </c>
      <c r="G174" s="20">
        <v>320</v>
      </c>
      <c r="H174" s="12">
        <v>14</v>
      </c>
      <c r="I174" s="12">
        <v>256</v>
      </c>
      <c r="J174" s="2">
        <v>14</v>
      </c>
      <c r="K174" s="35">
        <v>8.94</v>
      </c>
      <c r="L174" s="1">
        <v>276</v>
      </c>
      <c r="M174">
        <f t="shared" si="16"/>
        <v>5</v>
      </c>
      <c r="N174">
        <f t="shared" si="18"/>
        <v>0.95000000000000284</v>
      </c>
      <c r="O174" s="1">
        <f t="shared" si="17"/>
        <v>44</v>
      </c>
    </row>
    <row r="175" spans="1:15" x14ac:dyDescent="0.3">
      <c r="A175" t="s">
        <v>238</v>
      </c>
      <c r="B175" t="s">
        <v>74</v>
      </c>
      <c r="C175" t="s">
        <v>235</v>
      </c>
      <c r="D175" s="13">
        <v>43435</v>
      </c>
      <c r="E175" s="18">
        <v>8</v>
      </c>
      <c r="F175" s="12">
        <v>13.77</v>
      </c>
      <c r="G175" s="20">
        <v>330</v>
      </c>
      <c r="H175" s="12">
        <v>1</v>
      </c>
      <c r="I175" s="12">
        <v>23</v>
      </c>
      <c r="J175" s="2">
        <v>8</v>
      </c>
      <c r="K175" s="35">
        <v>13.77</v>
      </c>
      <c r="L175" s="1">
        <v>330</v>
      </c>
      <c r="M175">
        <f t="shared" si="16"/>
        <v>0</v>
      </c>
      <c r="N175">
        <f t="shared" si="18"/>
        <v>0</v>
      </c>
      <c r="O175" s="1">
        <f t="shared" si="17"/>
        <v>0</v>
      </c>
    </row>
    <row r="176" spans="1:15" x14ac:dyDescent="0.3">
      <c r="A176" t="s">
        <v>239</v>
      </c>
      <c r="B176" t="s">
        <v>74</v>
      </c>
      <c r="C176" t="s">
        <v>235</v>
      </c>
      <c r="D176" s="13">
        <v>44166</v>
      </c>
      <c r="E176" s="18">
        <v>66</v>
      </c>
      <c r="F176" s="12">
        <v>39.15</v>
      </c>
      <c r="G176" s="20">
        <v>4927</v>
      </c>
      <c r="H176" s="12">
        <v>56</v>
      </c>
      <c r="I176" s="12">
        <v>3913</v>
      </c>
      <c r="J176" s="2">
        <v>66</v>
      </c>
      <c r="K176">
        <v>39.15</v>
      </c>
      <c r="L176" s="1">
        <v>4927</v>
      </c>
      <c r="M176">
        <f t="shared" si="16"/>
        <v>0</v>
      </c>
      <c r="N176">
        <f t="shared" si="18"/>
        <v>0</v>
      </c>
      <c r="O176" s="1">
        <f t="shared" si="17"/>
        <v>0</v>
      </c>
    </row>
    <row r="177" spans="1:15" x14ac:dyDescent="0.3">
      <c r="A177" t="s">
        <v>240</v>
      </c>
      <c r="B177" t="s">
        <v>74</v>
      </c>
      <c r="C177" t="s">
        <v>235</v>
      </c>
      <c r="D177" s="13">
        <v>44166</v>
      </c>
      <c r="E177" s="18">
        <v>21</v>
      </c>
      <c r="F177" s="12">
        <v>34.590000000000003</v>
      </c>
      <c r="G177" s="20">
        <v>837</v>
      </c>
      <c r="H177" s="12">
        <v>14</v>
      </c>
      <c r="I177" s="12">
        <v>457</v>
      </c>
      <c r="J177" s="2">
        <v>20</v>
      </c>
      <c r="K177">
        <v>34.450000000000003</v>
      </c>
      <c r="L177" s="1">
        <v>801</v>
      </c>
      <c r="M177">
        <f t="shared" si="16"/>
        <v>1</v>
      </c>
      <c r="N177">
        <f t="shared" si="18"/>
        <v>0.14000000000000057</v>
      </c>
      <c r="O177" s="1">
        <f t="shared" si="17"/>
        <v>36</v>
      </c>
    </row>
    <row r="178" spans="1:15" x14ac:dyDescent="0.3">
      <c r="A178" t="s">
        <v>241</v>
      </c>
      <c r="B178" t="s">
        <v>74</v>
      </c>
      <c r="C178" t="s">
        <v>235</v>
      </c>
      <c r="D178" s="13">
        <v>44166</v>
      </c>
      <c r="E178" s="18">
        <v>25</v>
      </c>
      <c r="F178" s="12">
        <v>17.510000000000002</v>
      </c>
      <c r="G178" s="20">
        <v>499</v>
      </c>
      <c r="H178" s="12">
        <v>18</v>
      </c>
      <c r="I178" s="12">
        <v>348</v>
      </c>
      <c r="J178" s="2">
        <v>21</v>
      </c>
      <c r="K178">
        <v>16.670000000000002</v>
      </c>
      <c r="L178" s="1">
        <v>479</v>
      </c>
      <c r="M178">
        <f t="shared" si="16"/>
        <v>4</v>
      </c>
      <c r="N178">
        <f t="shared" si="18"/>
        <v>0.83999999999999986</v>
      </c>
      <c r="O178" s="1">
        <f t="shared" si="17"/>
        <v>20</v>
      </c>
    </row>
    <row r="179" spans="1:15" x14ac:dyDescent="0.3">
      <c r="A179" t="s">
        <v>242</v>
      </c>
      <c r="B179" t="s">
        <v>74</v>
      </c>
      <c r="C179" t="s">
        <v>235</v>
      </c>
      <c r="D179" s="13">
        <v>44136</v>
      </c>
      <c r="E179" s="18">
        <v>15</v>
      </c>
      <c r="F179" s="12">
        <v>2.5470000000000002</v>
      </c>
      <c r="G179" s="20">
        <v>253</v>
      </c>
      <c r="H179" s="12">
        <v>8</v>
      </c>
      <c r="I179" s="12">
        <v>103</v>
      </c>
      <c r="J179" s="2">
        <v>15</v>
      </c>
      <c r="K179" s="35">
        <v>2.5171000000000001</v>
      </c>
      <c r="L179" s="1">
        <v>250</v>
      </c>
      <c r="M179">
        <f t="shared" si="16"/>
        <v>0</v>
      </c>
      <c r="N179">
        <f t="shared" si="18"/>
        <v>2.9900000000000038E-2</v>
      </c>
      <c r="O179" s="1">
        <f t="shared" si="17"/>
        <v>3</v>
      </c>
    </row>
    <row r="180" spans="1:15" x14ac:dyDescent="0.3">
      <c r="A180" t="s">
        <v>243</v>
      </c>
      <c r="B180" t="s">
        <v>74</v>
      </c>
      <c r="C180" t="s">
        <v>244</v>
      </c>
      <c r="D180" s="13">
        <v>44013</v>
      </c>
      <c r="E180" s="18">
        <v>20</v>
      </c>
      <c r="F180" s="12">
        <v>22.7</v>
      </c>
      <c r="G180" s="20">
        <v>686</v>
      </c>
      <c r="H180" s="12">
        <v>3</v>
      </c>
      <c r="I180" s="12">
        <v>102</v>
      </c>
      <c r="J180" s="32">
        <v>19</v>
      </c>
      <c r="K180" s="33">
        <v>22.09</v>
      </c>
      <c r="L180" s="34">
        <v>706</v>
      </c>
      <c r="M180">
        <f t="shared" si="16"/>
        <v>1</v>
      </c>
      <c r="N180">
        <f t="shared" si="18"/>
        <v>0.60999999999999943</v>
      </c>
      <c r="O180" s="1">
        <f t="shared" si="17"/>
        <v>-20</v>
      </c>
    </row>
    <row r="181" spans="1:15" x14ac:dyDescent="0.3">
      <c r="A181" t="s">
        <v>245</v>
      </c>
      <c r="B181" t="s">
        <v>74</v>
      </c>
      <c r="C181" t="s">
        <v>244</v>
      </c>
      <c r="D181" s="13">
        <v>43862</v>
      </c>
      <c r="E181" s="18" t="s">
        <v>23</v>
      </c>
      <c r="F181" s="12" t="s">
        <v>23</v>
      </c>
      <c r="G181" s="20" t="s">
        <v>23</v>
      </c>
      <c r="H181" s="12" t="s">
        <v>23</v>
      </c>
      <c r="I181" s="12" t="s">
        <v>23</v>
      </c>
      <c r="J181" s="2">
        <v>29</v>
      </c>
      <c r="K181">
        <v>26.98</v>
      </c>
      <c r="L181" s="1">
        <v>596</v>
      </c>
      <c r="M181" t="s">
        <v>24</v>
      </c>
      <c r="N181" t="s">
        <v>24</v>
      </c>
      <c r="O181" s="1" t="s">
        <v>24</v>
      </c>
    </row>
    <row r="182" spans="1:15" x14ac:dyDescent="0.3">
      <c r="A182" t="s">
        <v>246</v>
      </c>
      <c r="B182" t="s">
        <v>74</v>
      </c>
      <c r="C182" t="s">
        <v>244</v>
      </c>
      <c r="D182" s="13">
        <v>43070</v>
      </c>
      <c r="E182" s="18">
        <v>14</v>
      </c>
      <c r="F182" s="12">
        <v>20.78</v>
      </c>
      <c r="G182" s="20">
        <v>938</v>
      </c>
      <c r="H182" s="12">
        <v>5</v>
      </c>
      <c r="I182" s="12">
        <v>346</v>
      </c>
      <c r="J182" s="2">
        <v>14</v>
      </c>
      <c r="K182" s="35">
        <v>20.78</v>
      </c>
      <c r="L182" s="1">
        <v>938</v>
      </c>
      <c r="M182">
        <f t="shared" ref="M182:M211" si="19">SUM(E182-J182)</f>
        <v>0</v>
      </c>
      <c r="N182">
        <f t="shared" ref="N182:N211" si="20">SUM(F182-K182)</f>
        <v>0</v>
      </c>
      <c r="O182" s="1">
        <f t="shared" ref="O182:O211" si="21">SUM(G182-L182)</f>
        <v>0</v>
      </c>
    </row>
    <row r="183" spans="1:15" x14ac:dyDescent="0.3">
      <c r="A183" t="s">
        <v>247</v>
      </c>
      <c r="B183" t="s">
        <v>74</v>
      </c>
      <c r="C183" t="s">
        <v>244</v>
      </c>
      <c r="D183" s="13">
        <v>44166</v>
      </c>
      <c r="E183" s="18">
        <v>50</v>
      </c>
      <c r="F183" s="12">
        <v>38.295999999999999</v>
      </c>
      <c r="G183" s="20">
        <v>1457</v>
      </c>
      <c r="H183" s="12">
        <v>40</v>
      </c>
      <c r="I183" s="12">
        <v>996</v>
      </c>
      <c r="J183" s="2">
        <v>45</v>
      </c>
      <c r="K183">
        <v>38.295999999999999</v>
      </c>
      <c r="L183" s="1">
        <v>1379</v>
      </c>
      <c r="M183">
        <f t="shared" si="19"/>
        <v>5</v>
      </c>
      <c r="N183">
        <f t="shared" si="20"/>
        <v>0</v>
      </c>
      <c r="O183" s="1">
        <f t="shared" si="21"/>
        <v>78</v>
      </c>
    </row>
    <row r="184" spans="1:15" x14ac:dyDescent="0.3">
      <c r="A184" t="s">
        <v>248</v>
      </c>
      <c r="B184" t="s">
        <v>74</v>
      </c>
      <c r="C184" t="s">
        <v>244</v>
      </c>
      <c r="D184" s="13">
        <v>44136</v>
      </c>
      <c r="E184" s="18">
        <v>3</v>
      </c>
      <c r="F184" s="12">
        <v>11.53</v>
      </c>
      <c r="G184" s="20">
        <v>208</v>
      </c>
      <c r="H184" s="12">
        <v>2</v>
      </c>
      <c r="I184" s="12">
        <v>153</v>
      </c>
      <c r="J184" s="2">
        <v>2</v>
      </c>
      <c r="K184">
        <v>10.130000000000001</v>
      </c>
      <c r="L184" s="1">
        <v>175</v>
      </c>
      <c r="M184">
        <f t="shared" si="19"/>
        <v>1</v>
      </c>
      <c r="N184">
        <f t="shared" si="20"/>
        <v>1.3999999999999986</v>
      </c>
      <c r="O184" s="1">
        <f t="shared" si="21"/>
        <v>33</v>
      </c>
    </row>
    <row r="185" spans="1:15" x14ac:dyDescent="0.3">
      <c r="A185" t="s">
        <v>249</v>
      </c>
      <c r="B185" t="s">
        <v>74</v>
      </c>
      <c r="C185" t="s">
        <v>244</v>
      </c>
      <c r="D185" s="13">
        <v>44166</v>
      </c>
      <c r="E185" s="18">
        <v>44</v>
      </c>
      <c r="F185" s="12">
        <v>78.930000000000007</v>
      </c>
      <c r="G185" s="20">
        <v>2249</v>
      </c>
      <c r="H185" s="12">
        <v>22</v>
      </c>
      <c r="I185" s="12">
        <v>793</v>
      </c>
      <c r="J185" s="2">
        <v>48</v>
      </c>
      <c r="K185">
        <v>77.09</v>
      </c>
      <c r="L185" s="1">
        <v>2227</v>
      </c>
      <c r="M185">
        <f t="shared" si="19"/>
        <v>-4</v>
      </c>
      <c r="N185">
        <f t="shared" si="20"/>
        <v>1.8400000000000034</v>
      </c>
      <c r="O185" s="1">
        <f t="shared" si="21"/>
        <v>22</v>
      </c>
    </row>
    <row r="186" spans="1:15" x14ac:dyDescent="0.3">
      <c r="A186" t="s">
        <v>250</v>
      </c>
      <c r="B186" t="s">
        <v>74</v>
      </c>
      <c r="C186" t="s">
        <v>244</v>
      </c>
      <c r="D186" s="13">
        <v>44166</v>
      </c>
      <c r="E186" s="18">
        <v>23</v>
      </c>
      <c r="F186" s="12">
        <v>17.739999999999998</v>
      </c>
      <c r="G186" s="20">
        <v>436</v>
      </c>
      <c r="H186" s="12">
        <v>9</v>
      </c>
      <c r="I186" s="12">
        <v>164</v>
      </c>
      <c r="J186" s="2">
        <v>25</v>
      </c>
      <c r="K186" s="35">
        <v>17.28</v>
      </c>
      <c r="L186" s="1">
        <v>477</v>
      </c>
      <c r="M186">
        <f t="shared" si="19"/>
        <v>-2</v>
      </c>
      <c r="N186">
        <f t="shared" si="20"/>
        <v>0.4599999999999973</v>
      </c>
      <c r="O186" s="1">
        <f t="shared" si="21"/>
        <v>-41</v>
      </c>
    </row>
    <row r="187" spans="1:15" x14ac:dyDescent="0.3">
      <c r="A187" t="s">
        <v>251</v>
      </c>
      <c r="B187" t="s">
        <v>74</v>
      </c>
      <c r="C187" t="s">
        <v>244</v>
      </c>
      <c r="D187" s="13">
        <v>44166</v>
      </c>
      <c r="E187" s="18">
        <v>12</v>
      </c>
      <c r="F187" s="12">
        <v>22.04</v>
      </c>
      <c r="G187" s="20">
        <v>440</v>
      </c>
      <c r="H187" s="12">
        <v>4</v>
      </c>
      <c r="I187" s="12">
        <v>219</v>
      </c>
      <c r="J187" s="2">
        <v>12</v>
      </c>
      <c r="K187" s="35">
        <v>22.04</v>
      </c>
      <c r="L187" s="1">
        <v>440</v>
      </c>
      <c r="M187">
        <f t="shared" si="19"/>
        <v>0</v>
      </c>
      <c r="N187">
        <f t="shared" si="20"/>
        <v>0</v>
      </c>
      <c r="O187" s="1">
        <f t="shared" si="21"/>
        <v>0</v>
      </c>
    </row>
    <row r="188" spans="1:15" x14ac:dyDescent="0.3">
      <c r="A188" t="s">
        <v>252</v>
      </c>
      <c r="B188" t="s">
        <v>74</v>
      </c>
      <c r="C188" t="s">
        <v>244</v>
      </c>
      <c r="D188" s="13">
        <v>44166</v>
      </c>
      <c r="E188" s="18">
        <v>37</v>
      </c>
      <c r="F188" s="12">
        <v>1.17</v>
      </c>
      <c r="G188" s="20">
        <v>1255</v>
      </c>
      <c r="H188" s="12">
        <v>23</v>
      </c>
      <c r="I188" s="12">
        <v>562</v>
      </c>
      <c r="J188" s="2">
        <v>28</v>
      </c>
      <c r="K188">
        <v>32.25</v>
      </c>
      <c r="L188" s="1">
        <v>1192</v>
      </c>
      <c r="M188">
        <f t="shared" si="19"/>
        <v>9</v>
      </c>
      <c r="N188">
        <f t="shared" si="20"/>
        <v>-31.08</v>
      </c>
      <c r="O188" s="1">
        <f t="shared" si="21"/>
        <v>63</v>
      </c>
    </row>
    <row r="189" spans="1:15" x14ac:dyDescent="0.3">
      <c r="A189" t="s">
        <v>253</v>
      </c>
      <c r="B189" t="s">
        <v>254</v>
      </c>
      <c r="C189" t="s">
        <v>254</v>
      </c>
      <c r="D189" s="13">
        <v>43070</v>
      </c>
      <c r="E189" s="18">
        <v>63</v>
      </c>
      <c r="F189" s="12">
        <v>98.2</v>
      </c>
      <c r="G189" s="20">
        <v>23488</v>
      </c>
      <c r="H189" s="12">
        <v>39</v>
      </c>
      <c r="I189" s="12">
        <v>44.6</v>
      </c>
      <c r="J189" s="2">
        <v>63</v>
      </c>
      <c r="K189" s="35">
        <v>98.249999999999872</v>
      </c>
      <c r="L189" s="1">
        <v>23488</v>
      </c>
      <c r="M189">
        <f t="shared" si="19"/>
        <v>0</v>
      </c>
      <c r="N189">
        <f t="shared" si="20"/>
        <v>-4.999999999986926E-2</v>
      </c>
      <c r="O189" s="1">
        <f t="shared" si="21"/>
        <v>0</v>
      </c>
    </row>
    <row r="190" spans="1:15" x14ac:dyDescent="0.3">
      <c r="A190" t="s">
        <v>255</v>
      </c>
      <c r="B190" t="s">
        <v>254</v>
      </c>
      <c r="C190" t="s">
        <v>254</v>
      </c>
      <c r="D190" s="13">
        <v>44136</v>
      </c>
      <c r="E190" s="18">
        <v>94</v>
      </c>
      <c r="F190" s="12">
        <v>174.25599999999997</v>
      </c>
      <c r="G190" s="20">
        <v>22100</v>
      </c>
      <c r="H190" s="12">
        <v>79</v>
      </c>
      <c r="I190" s="12">
        <v>19291</v>
      </c>
      <c r="J190" s="32">
        <v>83</v>
      </c>
      <c r="K190" s="33">
        <v>176.11</v>
      </c>
      <c r="L190" s="34">
        <v>21700</v>
      </c>
      <c r="M190">
        <f t="shared" si="19"/>
        <v>11</v>
      </c>
      <c r="N190">
        <f t="shared" si="20"/>
        <v>-1.8540000000000418</v>
      </c>
      <c r="O190" s="1">
        <f t="shared" si="21"/>
        <v>400</v>
      </c>
    </row>
    <row r="191" spans="1:15" x14ac:dyDescent="0.3">
      <c r="A191" t="s">
        <v>256</v>
      </c>
      <c r="B191" t="s">
        <v>254</v>
      </c>
      <c r="C191" t="s">
        <v>254</v>
      </c>
      <c r="D191" s="13">
        <v>43891</v>
      </c>
      <c r="E191" s="18">
        <v>83</v>
      </c>
      <c r="F191" s="12">
        <v>24.5</v>
      </c>
      <c r="G191" s="20">
        <v>2740</v>
      </c>
      <c r="H191" s="12">
        <v>63</v>
      </c>
      <c r="I191" s="12">
        <v>2379</v>
      </c>
      <c r="J191" s="32">
        <v>69</v>
      </c>
      <c r="K191" s="33">
        <v>22.21</v>
      </c>
      <c r="L191" s="34">
        <v>2571</v>
      </c>
      <c r="M191">
        <f t="shared" si="19"/>
        <v>14</v>
      </c>
      <c r="N191">
        <f t="shared" si="20"/>
        <v>2.2899999999999991</v>
      </c>
      <c r="O191" s="1">
        <f t="shared" si="21"/>
        <v>169</v>
      </c>
    </row>
    <row r="192" spans="1:15" x14ac:dyDescent="0.3">
      <c r="A192" t="s">
        <v>257</v>
      </c>
      <c r="B192" t="s">
        <v>254</v>
      </c>
      <c r="C192" t="s">
        <v>254</v>
      </c>
      <c r="D192" s="13">
        <v>44166</v>
      </c>
      <c r="E192" s="18">
        <v>163</v>
      </c>
      <c r="F192" s="12">
        <v>66.7</v>
      </c>
      <c r="G192" s="20">
        <v>12470</v>
      </c>
      <c r="H192" s="12">
        <v>129</v>
      </c>
      <c r="I192" s="12">
        <v>6542</v>
      </c>
      <c r="J192" s="32">
        <v>137</v>
      </c>
      <c r="K192" s="33">
        <v>61.79</v>
      </c>
      <c r="L192" s="34">
        <v>11676</v>
      </c>
      <c r="M192">
        <f t="shared" si="19"/>
        <v>26</v>
      </c>
      <c r="N192">
        <f t="shared" si="20"/>
        <v>4.9100000000000037</v>
      </c>
      <c r="O192" s="1">
        <f t="shared" si="21"/>
        <v>794</v>
      </c>
    </row>
    <row r="193" spans="1:15" x14ac:dyDescent="0.3">
      <c r="A193" t="s">
        <v>258</v>
      </c>
      <c r="B193" t="s">
        <v>254</v>
      </c>
      <c r="C193" t="s">
        <v>254</v>
      </c>
      <c r="D193" s="13">
        <v>43405</v>
      </c>
      <c r="E193" s="18">
        <v>67</v>
      </c>
      <c r="F193" s="12">
        <v>36.731000000000002</v>
      </c>
      <c r="G193" s="20">
        <v>3382</v>
      </c>
      <c r="H193" s="12" t="s">
        <v>23</v>
      </c>
      <c r="I193" s="12" t="s">
        <v>23</v>
      </c>
      <c r="J193" s="2">
        <v>67</v>
      </c>
      <c r="K193">
        <v>36.731000000000002</v>
      </c>
      <c r="L193" s="1">
        <v>3382</v>
      </c>
      <c r="M193">
        <f t="shared" si="19"/>
        <v>0</v>
      </c>
      <c r="N193">
        <f t="shared" si="20"/>
        <v>0</v>
      </c>
      <c r="O193" s="1">
        <f t="shared" si="21"/>
        <v>0</v>
      </c>
    </row>
    <row r="194" spans="1:15" x14ac:dyDescent="0.3">
      <c r="A194" t="s">
        <v>259</v>
      </c>
      <c r="B194" t="s">
        <v>254</v>
      </c>
      <c r="C194" t="s">
        <v>254</v>
      </c>
      <c r="D194" s="13">
        <v>44348</v>
      </c>
      <c r="E194" s="18">
        <v>97</v>
      </c>
      <c r="F194" s="12">
        <v>43.14</v>
      </c>
      <c r="G194" s="20">
        <v>6262</v>
      </c>
      <c r="H194" s="12">
        <v>67</v>
      </c>
      <c r="I194" s="12">
        <v>2038</v>
      </c>
      <c r="J194" s="32">
        <v>97</v>
      </c>
      <c r="K194" s="33">
        <v>43.14</v>
      </c>
      <c r="L194" s="34">
        <v>6262</v>
      </c>
      <c r="M194">
        <f t="shared" si="19"/>
        <v>0</v>
      </c>
      <c r="N194">
        <f t="shared" si="20"/>
        <v>0</v>
      </c>
      <c r="O194" s="1">
        <f t="shared" si="21"/>
        <v>0</v>
      </c>
    </row>
    <row r="195" spans="1:15" x14ac:dyDescent="0.3">
      <c r="A195" t="s">
        <v>260</v>
      </c>
      <c r="B195" t="s">
        <v>254</v>
      </c>
      <c r="C195" t="s">
        <v>254</v>
      </c>
      <c r="D195" s="13">
        <v>44287</v>
      </c>
      <c r="E195" s="18">
        <v>0</v>
      </c>
      <c r="F195" s="12">
        <v>0</v>
      </c>
      <c r="G195" s="20">
        <v>0</v>
      </c>
      <c r="H195" s="12">
        <v>0</v>
      </c>
      <c r="I195" s="12">
        <v>0</v>
      </c>
      <c r="J195" s="2">
        <v>0</v>
      </c>
      <c r="K195">
        <v>0</v>
      </c>
      <c r="L195" s="1">
        <v>0</v>
      </c>
      <c r="M195">
        <f t="shared" si="19"/>
        <v>0</v>
      </c>
      <c r="N195">
        <f t="shared" si="20"/>
        <v>0</v>
      </c>
      <c r="O195" s="1">
        <f t="shared" si="21"/>
        <v>0</v>
      </c>
    </row>
    <row r="196" spans="1:15" x14ac:dyDescent="0.3">
      <c r="A196" t="s">
        <v>261</v>
      </c>
      <c r="B196" t="s">
        <v>262</v>
      </c>
      <c r="C196" t="s">
        <v>254</v>
      </c>
      <c r="D196" s="13">
        <v>44166</v>
      </c>
      <c r="E196" s="18">
        <v>359</v>
      </c>
      <c r="F196" s="12">
        <v>111</v>
      </c>
      <c r="G196" s="20">
        <v>10587</v>
      </c>
      <c r="H196" s="12">
        <v>266</v>
      </c>
      <c r="I196" s="12">
        <v>5421</v>
      </c>
      <c r="J196" s="2">
        <v>278</v>
      </c>
      <c r="K196">
        <f>91.25+15.22</f>
        <v>106.47</v>
      </c>
      <c r="L196" s="1">
        <f>6657+3613</f>
        <v>10270</v>
      </c>
      <c r="M196">
        <f t="shared" si="19"/>
        <v>81</v>
      </c>
      <c r="N196">
        <f t="shared" si="20"/>
        <v>4.5300000000000011</v>
      </c>
      <c r="O196" s="1">
        <f t="shared" si="21"/>
        <v>317</v>
      </c>
    </row>
    <row r="197" spans="1:15" x14ac:dyDescent="0.3">
      <c r="A197" t="s">
        <v>263</v>
      </c>
      <c r="B197" t="s">
        <v>254</v>
      </c>
      <c r="C197" t="s">
        <v>254</v>
      </c>
      <c r="D197" s="13">
        <v>43070</v>
      </c>
      <c r="E197" s="18">
        <v>70</v>
      </c>
      <c r="F197" s="12">
        <v>111.68999999999998</v>
      </c>
      <c r="G197" s="20">
        <v>7026</v>
      </c>
      <c r="H197" s="12">
        <v>31</v>
      </c>
      <c r="I197" s="12">
        <v>6831</v>
      </c>
      <c r="J197" s="2">
        <v>70</v>
      </c>
      <c r="K197" s="35">
        <v>111.68999999999998</v>
      </c>
      <c r="L197" s="1">
        <v>7026</v>
      </c>
      <c r="M197">
        <f t="shared" si="19"/>
        <v>0</v>
      </c>
      <c r="N197">
        <f t="shared" si="20"/>
        <v>0</v>
      </c>
      <c r="O197" s="1">
        <f t="shared" si="21"/>
        <v>0</v>
      </c>
    </row>
    <row r="198" spans="1:15" x14ac:dyDescent="0.3">
      <c r="A198" t="s">
        <v>264</v>
      </c>
      <c r="B198" t="s">
        <v>254</v>
      </c>
      <c r="C198" t="s">
        <v>254</v>
      </c>
      <c r="D198" s="13">
        <v>43070</v>
      </c>
      <c r="E198" s="18">
        <v>27</v>
      </c>
      <c r="F198" s="12">
        <v>49.8</v>
      </c>
      <c r="G198" s="20">
        <v>2170</v>
      </c>
      <c r="H198" s="12">
        <v>27</v>
      </c>
      <c r="I198" s="12">
        <v>2170</v>
      </c>
      <c r="J198" s="2">
        <v>27</v>
      </c>
      <c r="K198" s="35">
        <v>49.815000000000005</v>
      </c>
      <c r="L198" s="1">
        <v>2170</v>
      </c>
      <c r="M198">
        <f t="shared" si="19"/>
        <v>0</v>
      </c>
      <c r="N198">
        <f t="shared" si="20"/>
        <v>-1.5000000000007674E-2</v>
      </c>
      <c r="O198" s="1">
        <f t="shared" si="21"/>
        <v>0</v>
      </c>
    </row>
    <row r="199" spans="1:15" x14ac:dyDescent="0.3">
      <c r="A199" t="s">
        <v>265</v>
      </c>
      <c r="B199" t="s">
        <v>254</v>
      </c>
      <c r="C199" t="s">
        <v>254</v>
      </c>
      <c r="D199" s="13">
        <v>44166</v>
      </c>
      <c r="E199" s="18">
        <v>95</v>
      </c>
      <c r="F199" s="12">
        <v>134.53</v>
      </c>
      <c r="G199" s="20">
        <v>21646</v>
      </c>
      <c r="H199" s="12" t="s">
        <v>23</v>
      </c>
      <c r="I199" s="12" t="s">
        <v>23</v>
      </c>
      <c r="J199" s="2">
        <v>95</v>
      </c>
      <c r="K199">
        <v>134.53</v>
      </c>
      <c r="L199" s="1">
        <v>21646</v>
      </c>
      <c r="M199">
        <f t="shared" si="19"/>
        <v>0</v>
      </c>
      <c r="N199">
        <f t="shared" si="20"/>
        <v>0</v>
      </c>
      <c r="O199" s="1">
        <f t="shared" si="21"/>
        <v>0</v>
      </c>
    </row>
    <row r="200" spans="1:15" x14ac:dyDescent="0.3">
      <c r="A200" t="s">
        <v>266</v>
      </c>
      <c r="B200" t="s">
        <v>254</v>
      </c>
      <c r="C200" t="s">
        <v>254</v>
      </c>
      <c r="D200" s="13">
        <v>44075</v>
      </c>
      <c r="E200" s="18">
        <v>39</v>
      </c>
      <c r="F200" s="12">
        <v>6.95</v>
      </c>
      <c r="G200" s="20">
        <v>3707</v>
      </c>
      <c r="H200" s="12">
        <v>4.7300000000000004</v>
      </c>
      <c r="I200" s="12">
        <v>3231</v>
      </c>
      <c r="J200" s="2">
        <v>39</v>
      </c>
      <c r="K200">
        <v>6.95</v>
      </c>
      <c r="L200" s="1">
        <v>3707</v>
      </c>
      <c r="M200">
        <f t="shared" si="19"/>
        <v>0</v>
      </c>
      <c r="N200">
        <f t="shared" si="20"/>
        <v>0</v>
      </c>
      <c r="O200" s="1">
        <f t="shared" si="21"/>
        <v>0</v>
      </c>
    </row>
    <row r="201" spans="1:15" x14ac:dyDescent="0.3">
      <c r="A201" t="s">
        <v>267</v>
      </c>
      <c r="B201" t="s">
        <v>254</v>
      </c>
      <c r="C201" t="s">
        <v>254</v>
      </c>
      <c r="D201" s="13">
        <v>44197</v>
      </c>
      <c r="E201" s="18">
        <v>20</v>
      </c>
      <c r="F201" s="12">
        <v>17.221999999999998</v>
      </c>
      <c r="G201" s="20">
        <v>2760</v>
      </c>
      <c r="H201" s="12">
        <v>15</v>
      </c>
      <c r="I201" s="12">
        <v>1911</v>
      </c>
      <c r="J201" s="2">
        <v>17</v>
      </c>
      <c r="K201">
        <v>10.656000000000001</v>
      </c>
      <c r="L201" s="1">
        <v>3526</v>
      </c>
      <c r="M201">
        <f t="shared" si="19"/>
        <v>3</v>
      </c>
      <c r="N201">
        <f t="shared" si="20"/>
        <v>6.5659999999999972</v>
      </c>
      <c r="O201" s="1">
        <f t="shared" si="21"/>
        <v>-766</v>
      </c>
    </row>
    <row r="202" spans="1:15" x14ac:dyDescent="0.3">
      <c r="A202" t="s">
        <v>268</v>
      </c>
      <c r="B202" t="s">
        <v>254</v>
      </c>
      <c r="C202" t="s">
        <v>254</v>
      </c>
      <c r="D202" s="13">
        <v>44228</v>
      </c>
      <c r="E202" s="18">
        <v>278</v>
      </c>
      <c r="F202" s="12">
        <v>178.56199999999998</v>
      </c>
      <c r="G202" s="20">
        <v>25667</v>
      </c>
      <c r="H202" s="12">
        <v>186</v>
      </c>
      <c r="I202" s="12">
        <v>11589</v>
      </c>
      <c r="J202" s="2">
        <v>216</v>
      </c>
      <c r="K202">
        <v>178.12</v>
      </c>
      <c r="L202" s="1">
        <v>23210</v>
      </c>
      <c r="M202">
        <f t="shared" si="19"/>
        <v>62</v>
      </c>
      <c r="N202">
        <f t="shared" si="20"/>
        <v>0.44199999999997885</v>
      </c>
      <c r="O202" s="1">
        <f t="shared" si="21"/>
        <v>2457</v>
      </c>
    </row>
    <row r="203" spans="1:15" x14ac:dyDescent="0.3">
      <c r="A203" t="s">
        <v>269</v>
      </c>
      <c r="B203" t="s">
        <v>254</v>
      </c>
      <c r="C203" t="s">
        <v>254</v>
      </c>
      <c r="D203" s="13">
        <v>43800</v>
      </c>
      <c r="E203" s="18">
        <v>102</v>
      </c>
      <c r="F203" s="12">
        <v>102.4833</v>
      </c>
      <c r="G203" s="20">
        <v>7634</v>
      </c>
      <c r="H203" s="12" t="s">
        <v>23</v>
      </c>
      <c r="I203" s="12" t="s">
        <v>23</v>
      </c>
      <c r="J203" s="2">
        <v>102</v>
      </c>
      <c r="K203">
        <v>102.4833</v>
      </c>
      <c r="L203" s="1">
        <v>7634</v>
      </c>
      <c r="M203">
        <f t="shared" si="19"/>
        <v>0</v>
      </c>
      <c r="N203">
        <f t="shared" si="20"/>
        <v>0</v>
      </c>
      <c r="O203" s="1">
        <f t="shared" si="21"/>
        <v>0</v>
      </c>
    </row>
    <row r="204" spans="1:15" x14ac:dyDescent="0.3">
      <c r="A204" t="s">
        <v>270</v>
      </c>
      <c r="B204" t="s">
        <v>254</v>
      </c>
      <c r="C204" t="s">
        <v>254</v>
      </c>
      <c r="D204" s="13">
        <v>44228</v>
      </c>
      <c r="E204" s="18">
        <v>95</v>
      </c>
      <c r="F204" s="12">
        <v>87.83</v>
      </c>
      <c r="G204" s="20">
        <v>12734</v>
      </c>
      <c r="H204" s="12">
        <v>51</v>
      </c>
      <c r="I204" s="12">
        <v>3177</v>
      </c>
      <c r="J204" s="2">
        <v>90</v>
      </c>
      <c r="K204">
        <v>62.23</v>
      </c>
      <c r="L204" s="1">
        <v>11112</v>
      </c>
      <c r="M204">
        <f t="shared" si="19"/>
        <v>5</v>
      </c>
      <c r="N204">
        <f t="shared" si="20"/>
        <v>25.6</v>
      </c>
      <c r="O204" s="1">
        <f t="shared" si="21"/>
        <v>1622</v>
      </c>
    </row>
    <row r="205" spans="1:15" x14ac:dyDescent="0.3">
      <c r="A205" t="s">
        <v>271</v>
      </c>
      <c r="B205" t="s">
        <v>254</v>
      </c>
      <c r="C205" t="s">
        <v>254</v>
      </c>
      <c r="D205" s="13">
        <v>43952</v>
      </c>
      <c r="E205" s="18">
        <v>147</v>
      </c>
      <c r="F205" s="12">
        <v>88.792000000000002</v>
      </c>
      <c r="G205" s="20">
        <v>9268</v>
      </c>
      <c r="H205" s="12">
        <v>80</v>
      </c>
      <c r="I205" s="12">
        <v>2321</v>
      </c>
      <c r="J205" s="2">
        <v>84</v>
      </c>
      <c r="K205" s="35">
        <v>124.93</v>
      </c>
      <c r="L205" s="1">
        <v>6582</v>
      </c>
      <c r="M205">
        <f t="shared" si="19"/>
        <v>63</v>
      </c>
      <c r="N205">
        <f t="shared" si="20"/>
        <v>-36.138000000000005</v>
      </c>
      <c r="O205" s="1">
        <f t="shared" si="21"/>
        <v>2686</v>
      </c>
    </row>
    <row r="206" spans="1:15" x14ac:dyDescent="0.3">
      <c r="A206" t="s">
        <v>272</v>
      </c>
      <c r="B206" t="s">
        <v>254</v>
      </c>
      <c r="C206" t="s">
        <v>254</v>
      </c>
      <c r="D206" s="13">
        <v>43891</v>
      </c>
      <c r="E206" s="18">
        <v>9</v>
      </c>
      <c r="F206" s="12">
        <v>10.66</v>
      </c>
      <c r="G206" s="20">
        <v>1171</v>
      </c>
      <c r="H206" s="12">
        <v>7</v>
      </c>
      <c r="I206" s="12">
        <v>1080</v>
      </c>
      <c r="J206" s="2">
        <v>9</v>
      </c>
      <c r="K206" s="35">
        <v>10.66</v>
      </c>
      <c r="L206" s="1">
        <v>1171</v>
      </c>
      <c r="M206">
        <f t="shared" si="19"/>
        <v>0</v>
      </c>
      <c r="N206">
        <f t="shared" si="20"/>
        <v>0</v>
      </c>
      <c r="O206" s="1">
        <f t="shared" si="21"/>
        <v>0</v>
      </c>
    </row>
    <row r="207" spans="1:15" x14ac:dyDescent="0.3">
      <c r="A207" t="s">
        <v>273</v>
      </c>
      <c r="B207" t="s">
        <v>254</v>
      </c>
      <c r="C207" t="s">
        <v>254</v>
      </c>
      <c r="D207" s="13">
        <v>44105</v>
      </c>
      <c r="E207" s="18">
        <v>116</v>
      </c>
      <c r="F207" s="12">
        <v>63.554000000000002</v>
      </c>
      <c r="G207" s="20">
        <v>7531</v>
      </c>
      <c r="H207" s="12">
        <v>94</v>
      </c>
      <c r="I207" s="12">
        <v>4999</v>
      </c>
      <c r="J207" s="2">
        <v>83</v>
      </c>
      <c r="K207" s="35">
        <v>57.929999999999986</v>
      </c>
      <c r="L207" s="1">
        <v>6260</v>
      </c>
      <c r="M207">
        <f t="shared" si="19"/>
        <v>33</v>
      </c>
      <c r="N207">
        <f t="shared" si="20"/>
        <v>5.6240000000000165</v>
      </c>
      <c r="O207" s="1">
        <f t="shared" si="21"/>
        <v>1271</v>
      </c>
    </row>
    <row r="208" spans="1:15" x14ac:dyDescent="0.3">
      <c r="A208" t="s">
        <v>274</v>
      </c>
      <c r="B208" t="s">
        <v>254</v>
      </c>
      <c r="C208" t="s">
        <v>254</v>
      </c>
      <c r="D208" s="13">
        <v>44166</v>
      </c>
      <c r="E208" s="18">
        <v>44</v>
      </c>
      <c r="F208" s="12">
        <v>38.159999999999997</v>
      </c>
      <c r="G208" s="20">
        <v>7007</v>
      </c>
      <c r="H208" s="12">
        <v>28</v>
      </c>
      <c r="I208" s="12">
        <v>2529</v>
      </c>
      <c r="J208" s="2">
        <v>51</v>
      </c>
      <c r="K208">
        <v>38.44</v>
      </c>
      <c r="L208" s="1">
        <v>6961</v>
      </c>
      <c r="M208">
        <f t="shared" si="19"/>
        <v>-7</v>
      </c>
      <c r="N208">
        <f t="shared" si="20"/>
        <v>-0.28000000000000114</v>
      </c>
      <c r="O208" s="1">
        <f t="shared" si="21"/>
        <v>46</v>
      </c>
    </row>
    <row r="209" spans="1:15" x14ac:dyDescent="0.3">
      <c r="A209" t="s">
        <v>275</v>
      </c>
      <c r="B209" t="s">
        <v>254</v>
      </c>
      <c r="C209" t="s">
        <v>254</v>
      </c>
      <c r="D209" s="13">
        <v>43070</v>
      </c>
      <c r="E209" s="18">
        <v>80</v>
      </c>
      <c r="F209" s="12">
        <v>38.620000000000005</v>
      </c>
      <c r="G209" s="20">
        <v>5707</v>
      </c>
      <c r="H209" s="12">
        <v>65</v>
      </c>
      <c r="I209" s="12">
        <v>1240</v>
      </c>
      <c r="J209" s="2">
        <v>80</v>
      </c>
      <c r="K209" s="35">
        <v>38.620000000000005</v>
      </c>
      <c r="L209" s="1">
        <v>5707</v>
      </c>
      <c r="M209">
        <f t="shared" si="19"/>
        <v>0</v>
      </c>
      <c r="N209">
        <f t="shared" si="20"/>
        <v>0</v>
      </c>
      <c r="O209" s="1">
        <f t="shared" si="21"/>
        <v>0</v>
      </c>
    </row>
    <row r="210" spans="1:15" x14ac:dyDescent="0.3">
      <c r="A210" t="s">
        <v>276</v>
      </c>
      <c r="B210" t="s">
        <v>254</v>
      </c>
      <c r="C210" t="s">
        <v>254</v>
      </c>
      <c r="D210" s="13">
        <v>44166</v>
      </c>
      <c r="E210" s="18">
        <v>83</v>
      </c>
      <c r="F210" s="12">
        <v>42.43</v>
      </c>
      <c r="G210" s="20">
        <v>5693</v>
      </c>
      <c r="H210" s="12">
        <v>56</v>
      </c>
      <c r="I210" s="12">
        <v>3933</v>
      </c>
      <c r="J210" s="2">
        <v>64</v>
      </c>
      <c r="K210">
        <v>37.74</v>
      </c>
      <c r="L210" s="1">
        <v>4861</v>
      </c>
      <c r="M210">
        <f t="shared" si="19"/>
        <v>19</v>
      </c>
      <c r="N210">
        <f t="shared" si="20"/>
        <v>4.6899999999999977</v>
      </c>
      <c r="O210" s="1">
        <f t="shared" si="21"/>
        <v>832</v>
      </c>
    </row>
    <row r="211" spans="1:15" x14ac:dyDescent="0.3">
      <c r="A211" t="s">
        <v>277</v>
      </c>
      <c r="B211" t="s">
        <v>254</v>
      </c>
      <c r="C211" t="s">
        <v>254</v>
      </c>
      <c r="D211" s="13">
        <v>44136</v>
      </c>
      <c r="E211" s="18">
        <v>186</v>
      </c>
      <c r="F211" s="12">
        <v>110.98</v>
      </c>
      <c r="G211" s="20">
        <v>15733</v>
      </c>
      <c r="H211" s="12">
        <v>146</v>
      </c>
      <c r="I211" s="12">
        <v>13196</v>
      </c>
      <c r="J211" s="2">
        <v>168</v>
      </c>
      <c r="K211">
        <v>106.51</v>
      </c>
      <c r="L211" s="1">
        <v>17585</v>
      </c>
      <c r="M211">
        <f t="shared" si="19"/>
        <v>18</v>
      </c>
      <c r="N211">
        <f t="shared" si="20"/>
        <v>4.4699999999999989</v>
      </c>
      <c r="O211" s="1">
        <f t="shared" si="21"/>
        <v>-1852</v>
      </c>
    </row>
    <row r="212" spans="1:15" x14ac:dyDescent="0.3">
      <c r="A212" t="s">
        <v>278</v>
      </c>
      <c r="B212" t="s">
        <v>254</v>
      </c>
      <c r="C212" t="s">
        <v>254</v>
      </c>
      <c r="D212" s="40" t="s">
        <v>279</v>
      </c>
      <c r="E212" s="18" t="s">
        <v>279</v>
      </c>
      <c r="F212" s="12" t="s">
        <v>279</v>
      </c>
      <c r="G212" s="20" t="s">
        <v>279</v>
      </c>
      <c r="H212" s="12" t="s">
        <v>279</v>
      </c>
      <c r="I212" s="12" t="s">
        <v>279</v>
      </c>
      <c r="J212" s="2">
        <v>2</v>
      </c>
      <c r="K212">
        <v>6.24</v>
      </c>
      <c r="L212" s="1">
        <v>700</v>
      </c>
      <c r="M212" t="s">
        <v>24</v>
      </c>
      <c r="N212" t="s">
        <v>24</v>
      </c>
      <c r="O212" s="1" t="s">
        <v>24</v>
      </c>
    </row>
    <row r="213" spans="1:15" x14ac:dyDescent="0.3">
      <c r="A213" t="s">
        <v>280</v>
      </c>
      <c r="B213" t="s">
        <v>254</v>
      </c>
      <c r="C213" t="s">
        <v>254</v>
      </c>
      <c r="D213" s="13">
        <v>44256</v>
      </c>
      <c r="E213" s="18">
        <v>90</v>
      </c>
      <c r="F213" s="12">
        <v>60.44</v>
      </c>
      <c r="G213" s="20">
        <v>2643</v>
      </c>
      <c r="H213" s="12">
        <v>57</v>
      </c>
      <c r="I213" s="12">
        <v>2643</v>
      </c>
      <c r="J213" s="2">
        <v>94</v>
      </c>
      <c r="K213">
        <v>30.835000000000001</v>
      </c>
      <c r="L213" s="1">
        <v>526</v>
      </c>
      <c r="M213">
        <f t="shared" ref="M213:M229" si="22">SUM(E213-J213)</f>
        <v>-4</v>
      </c>
      <c r="N213">
        <f t="shared" ref="N213:N229" si="23">SUM(F213-K213)</f>
        <v>29.604999999999997</v>
      </c>
      <c r="O213" s="1">
        <f t="shared" ref="O213:O229" si="24">SUM(G213-L213)</f>
        <v>2117</v>
      </c>
    </row>
    <row r="214" spans="1:15" x14ac:dyDescent="0.3">
      <c r="A214" t="s">
        <v>281</v>
      </c>
      <c r="B214" t="s">
        <v>254</v>
      </c>
      <c r="C214" t="s">
        <v>254</v>
      </c>
      <c r="D214" s="13">
        <v>44166</v>
      </c>
      <c r="E214" s="18">
        <v>77</v>
      </c>
      <c r="F214" s="12">
        <v>9.6389999999999993</v>
      </c>
      <c r="G214" s="20">
        <v>1399</v>
      </c>
      <c r="H214" s="12">
        <v>57</v>
      </c>
      <c r="I214" s="12">
        <v>768</v>
      </c>
      <c r="J214" s="2">
        <v>63</v>
      </c>
      <c r="K214">
        <v>8.7220999999999993</v>
      </c>
      <c r="L214" s="1">
        <v>1208</v>
      </c>
      <c r="M214">
        <f t="shared" si="22"/>
        <v>14</v>
      </c>
      <c r="N214">
        <f t="shared" si="23"/>
        <v>0.91690000000000005</v>
      </c>
      <c r="O214" s="1">
        <f t="shared" si="24"/>
        <v>191</v>
      </c>
    </row>
    <row r="215" spans="1:15" x14ac:dyDescent="0.3">
      <c r="A215" t="s">
        <v>282</v>
      </c>
      <c r="B215" t="s">
        <v>254</v>
      </c>
      <c r="C215" t="s">
        <v>254</v>
      </c>
      <c r="D215" s="13">
        <v>43435</v>
      </c>
      <c r="E215" s="18">
        <v>41</v>
      </c>
      <c r="F215" s="12">
        <v>57.600000000000023</v>
      </c>
      <c r="G215" s="20">
        <v>20505</v>
      </c>
      <c r="H215" s="12" t="s">
        <v>23</v>
      </c>
      <c r="I215" s="12" t="s">
        <v>23</v>
      </c>
      <c r="J215" s="2">
        <v>41</v>
      </c>
      <c r="K215" s="35">
        <v>57.600000000000023</v>
      </c>
      <c r="L215" s="1">
        <v>20505</v>
      </c>
      <c r="M215">
        <f t="shared" si="22"/>
        <v>0</v>
      </c>
      <c r="N215">
        <f t="shared" si="23"/>
        <v>0</v>
      </c>
      <c r="O215" s="1">
        <f t="shared" si="24"/>
        <v>0</v>
      </c>
    </row>
    <row r="216" spans="1:15" x14ac:dyDescent="0.3">
      <c r="A216" t="s">
        <v>283</v>
      </c>
      <c r="B216" t="s">
        <v>254</v>
      </c>
      <c r="C216" t="s">
        <v>254</v>
      </c>
      <c r="D216" s="13">
        <v>44166</v>
      </c>
      <c r="E216" s="18">
        <v>156</v>
      </c>
      <c r="F216" s="12">
        <v>118.88</v>
      </c>
      <c r="G216" s="20">
        <v>10853.26</v>
      </c>
      <c r="H216" s="12">
        <v>34</v>
      </c>
      <c r="I216" s="12">
        <v>1826</v>
      </c>
      <c r="J216" s="2">
        <v>186</v>
      </c>
      <c r="K216">
        <v>128.10999999999996</v>
      </c>
      <c r="L216" s="1">
        <v>12579</v>
      </c>
      <c r="M216">
        <f t="shared" si="22"/>
        <v>-30</v>
      </c>
      <c r="N216">
        <f t="shared" si="23"/>
        <v>-9.2299999999999613</v>
      </c>
      <c r="O216" s="1">
        <f t="shared" si="24"/>
        <v>-1725.7399999999998</v>
      </c>
    </row>
    <row r="217" spans="1:15" x14ac:dyDescent="0.3">
      <c r="A217" t="s">
        <v>284</v>
      </c>
      <c r="B217" t="s">
        <v>254</v>
      </c>
      <c r="C217" t="s">
        <v>254</v>
      </c>
      <c r="D217" s="13">
        <v>44166</v>
      </c>
      <c r="E217" s="18">
        <v>64</v>
      </c>
      <c r="F217" s="12">
        <v>63.88</v>
      </c>
      <c r="G217" s="20">
        <v>2177</v>
      </c>
      <c r="H217" s="12">
        <v>43</v>
      </c>
      <c r="I217" s="12">
        <v>1128</v>
      </c>
      <c r="J217" s="2">
        <v>51</v>
      </c>
      <c r="K217">
        <v>79.81</v>
      </c>
      <c r="L217" s="1">
        <v>2042</v>
      </c>
      <c r="M217">
        <f t="shared" si="22"/>
        <v>13</v>
      </c>
      <c r="N217">
        <f t="shared" si="23"/>
        <v>-15.93</v>
      </c>
      <c r="O217" s="1">
        <f t="shared" si="24"/>
        <v>135</v>
      </c>
    </row>
    <row r="218" spans="1:15" x14ac:dyDescent="0.3">
      <c r="A218" t="s">
        <v>285</v>
      </c>
      <c r="B218" t="s">
        <v>254</v>
      </c>
      <c r="C218" t="s">
        <v>254</v>
      </c>
      <c r="D218" s="13">
        <v>44166</v>
      </c>
      <c r="E218" s="18">
        <v>788</v>
      </c>
      <c r="F218" s="12">
        <v>383.32</v>
      </c>
      <c r="G218" s="20">
        <v>54550</v>
      </c>
      <c r="H218" s="12">
        <v>217</v>
      </c>
      <c r="I218" s="12">
        <v>36063</v>
      </c>
      <c r="J218" s="2">
        <v>346</v>
      </c>
      <c r="K218" s="35">
        <v>65.319999999999965</v>
      </c>
      <c r="L218" s="1">
        <v>9547</v>
      </c>
      <c r="M218">
        <f t="shared" si="22"/>
        <v>442</v>
      </c>
      <c r="N218">
        <f t="shared" si="23"/>
        <v>318</v>
      </c>
      <c r="O218" s="1">
        <f t="shared" si="24"/>
        <v>45003</v>
      </c>
    </row>
    <row r="219" spans="1:15" x14ac:dyDescent="0.3">
      <c r="A219" t="s">
        <v>286</v>
      </c>
      <c r="B219" t="s">
        <v>254</v>
      </c>
      <c r="C219" t="s">
        <v>254</v>
      </c>
      <c r="D219" s="13">
        <v>43070</v>
      </c>
      <c r="E219" s="18">
        <v>103</v>
      </c>
      <c r="F219" s="12">
        <v>47.985783909796687</v>
      </c>
      <c r="G219" s="20">
        <v>3264.9722343373246</v>
      </c>
      <c r="H219" s="12">
        <v>48</v>
      </c>
      <c r="I219" s="12">
        <v>415</v>
      </c>
      <c r="J219" s="2">
        <v>103</v>
      </c>
      <c r="K219" s="35">
        <v>47.985783909796687</v>
      </c>
      <c r="L219" s="1">
        <v>3264.9722343373246</v>
      </c>
      <c r="M219">
        <f t="shared" si="22"/>
        <v>0</v>
      </c>
      <c r="N219">
        <f t="shared" si="23"/>
        <v>0</v>
      </c>
      <c r="O219" s="1">
        <f t="shared" si="24"/>
        <v>0</v>
      </c>
    </row>
    <row r="220" spans="1:15" x14ac:dyDescent="0.3">
      <c r="A220" t="s">
        <v>287</v>
      </c>
      <c r="B220" t="s">
        <v>254</v>
      </c>
      <c r="C220" t="s">
        <v>254</v>
      </c>
      <c r="D220" s="15">
        <v>43070</v>
      </c>
      <c r="E220" s="18">
        <v>26</v>
      </c>
      <c r="F220" s="12">
        <v>95.989999999999981</v>
      </c>
      <c r="G220" s="20">
        <v>130</v>
      </c>
      <c r="H220" s="12">
        <v>7</v>
      </c>
      <c r="I220" s="12">
        <v>35</v>
      </c>
      <c r="J220" s="2">
        <v>26</v>
      </c>
      <c r="K220" s="35">
        <v>95.989999999999981</v>
      </c>
      <c r="L220" s="1">
        <v>130</v>
      </c>
      <c r="M220">
        <f t="shared" si="22"/>
        <v>0</v>
      </c>
      <c r="N220">
        <f t="shared" si="23"/>
        <v>0</v>
      </c>
      <c r="O220" s="1">
        <f t="shared" si="24"/>
        <v>0</v>
      </c>
    </row>
    <row r="221" spans="1:15" x14ac:dyDescent="0.3">
      <c r="A221" t="s">
        <v>288</v>
      </c>
      <c r="B221" t="s">
        <v>254</v>
      </c>
      <c r="C221" t="s">
        <v>254</v>
      </c>
      <c r="D221" s="13">
        <v>44166</v>
      </c>
      <c r="E221" s="18">
        <v>73</v>
      </c>
      <c r="F221" s="16">
        <v>33.816330000000001</v>
      </c>
      <c r="G221" s="29">
        <v>5397</v>
      </c>
      <c r="H221" s="12">
        <v>61</v>
      </c>
      <c r="I221" s="12">
        <v>3021</v>
      </c>
      <c r="J221" s="2">
        <v>38</v>
      </c>
      <c r="K221" s="35">
        <v>20.006237168000002</v>
      </c>
      <c r="L221" s="1">
        <v>3441</v>
      </c>
      <c r="M221">
        <f t="shared" si="22"/>
        <v>35</v>
      </c>
      <c r="N221">
        <f t="shared" si="23"/>
        <v>13.810092831999999</v>
      </c>
      <c r="O221" s="1">
        <f t="shared" si="24"/>
        <v>1956</v>
      </c>
    </row>
    <row r="222" spans="1:15" x14ac:dyDescent="0.3">
      <c r="A222" t="s">
        <v>289</v>
      </c>
      <c r="B222" t="s">
        <v>254</v>
      </c>
      <c r="C222" t="s">
        <v>254</v>
      </c>
      <c r="D222" s="13">
        <v>43891</v>
      </c>
      <c r="E222" s="18">
        <v>245</v>
      </c>
      <c r="F222" s="16">
        <v>228.16</v>
      </c>
      <c r="G222" s="20">
        <v>29001</v>
      </c>
      <c r="H222" s="12">
        <v>193</v>
      </c>
      <c r="I222" s="12">
        <v>20398</v>
      </c>
      <c r="J222" s="2">
        <v>213</v>
      </c>
      <c r="K222">
        <v>210.59</v>
      </c>
      <c r="L222" s="1">
        <v>26877</v>
      </c>
      <c r="M222">
        <f t="shared" si="22"/>
        <v>32</v>
      </c>
      <c r="N222">
        <f t="shared" si="23"/>
        <v>17.569999999999993</v>
      </c>
      <c r="O222" s="1">
        <f t="shared" si="24"/>
        <v>2124</v>
      </c>
    </row>
    <row r="223" spans="1:15" x14ac:dyDescent="0.3">
      <c r="A223" t="s">
        <v>290</v>
      </c>
      <c r="B223" t="s">
        <v>254</v>
      </c>
      <c r="C223" t="s">
        <v>254</v>
      </c>
      <c r="D223" s="26">
        <v>44166</v>
      </c>
      <c r="E223" s="40">
        <v>169</v>
      </c>
      <c r="F223" s="21">
        <v>63.88</v>
      </c>
      <c r="G223" s="20">
        <v>9241</v>
      </c>
      <c r="H223" s="12">
        <v>131</v>
      </c>
      <c r="I223" s="12">
        <v>5390</v>
      </c>
      <c r="J223" s="2">
        <v>101</v>
      </c>
      <c r="K223" s="35">
        <v>34.560535440999992</v>
      </c>
      <c r="L223" s="1">
        <v>6049</v>
      </c>
      <c r="M223">
        <f t="shared" si="22"/>
        <v>68</v>
      </c>
      <c r="N223">
        <f t="shared" si="23"/>
        <v>29.319464559000011</v>
      </c>
      <c r="O223" s="1">
        <f t="shared" si="24"/>
        <v>3192</v>
      </c>
    </row>
    <row r="224" spans="1:15" x14ac:dyDescent="0.3">
      <c r="A224" t="s">
        <v>291</v>
      </c>
      <c r="B224" t="s">
        <v>29</v>
      </c>
      <c r="C224" t="s">
        <v>292</v>
      </c>
      <c r="D224" s="13">
        <v>43132</v>
      </c>
      <c r="E224" s="18">
        <v>25</v>
      </c>
      <c r="F224" s="12">
        <v>36.020000000000003</v>
      </c>
      <c r="G224" s="20">
        <v>1099</v>
      </c>
      <c r="H224" s="12">
        <v>23</v>
      </c>
      <c r="I224" s="12">
        <v>932</v>
      </c>
      <c r="J224" s="2">
        <v>25</v>
      </c>
      <c r="K224" s="35">
        <v>36.020000000000003</v>
      </c>
      <c r="L224" s="1">
        <v>1099</v>
      </c>
      <c r="M224">
        <f t="shared" si="22"/>
        <v>0</v>
      </c>
      <c r="N224">
        <f t="shared" si="23"/>
        <v>0</v>
      </c>
      <c r="O224" s="1">
        <f t="shared" si="24"/>
        <v>0</v>
      </c>
    </row>
    <row r="225" spans="1:15" x14ac:dyDescent="0.3">
      <c r="A225" t="s">
        <v>293</v>
      </c>
      <c r="B225" t="s">
        <v>29</v>
      </c>
      <c r="C225" t="s">
        <v>292</v>
      </c>
      <c r="D225" s="13">
        <v>44136</v>
      </c>
      <c r="E225" s="18">
        <v>19</v>
      </c>
      <c r="F225" s="12">
        <v>101.23</v>
      </c>
      <c r="G225" s="20">
        <v>1840</v>
      </c>
      <c r="H225" s="12">
        <v>13</v>
      </c>
      <c r="I225" s="12">
        <v>1476</v>
      </c>
      <c r="J225" s="32">
        <v>19</v>
      </c>
      <c r="K225" s="33">
        <v>101.23</v>
      </c>
      <c r="L225" s="34">
        <v>1840</v>
      </c>
      <c r="M225">
        <f t="shared" si="22"/>
        <v>0</v>
      </c>
      <c r="N225">
        <f t="shared" si="23"/>
        <v>0</v>
      </c>
      <c r="O225" s="1">
        <f t="shared" si="24"/>
        <v>0</v>
      </c>
    </row>
    <row r="226" spans="1:15" x14ac:dyDescent="0.3">
      <c r="A226" t="s">
        <v>294</v>
      </c>
      <c r="B226" t="s">
        <v>29</v>
      </c>
      <c r="C226" t="s">
        <v>292</v>
      </c>
      <c r="D226" s="13">
        <v>44166</v>
      </c>
      <c r="E226" s="18">
        <v>62</v>
      </c>
      <c r="F226" s="12">
        <v>66.019999999999939</v>
      </c>
      <c r="G226" s="20">
        <v>1335</v>
      </c>
      <c r="H226" s="12">
        <v>58</v>
      </c>
      <c r="I226" s="12">
        <v>1048</v>
      </c>
      <c r="J226" s="2">
        <v>50</v>
      </c>
      <c r="K226">
        <v>53.96</v>
      </c>
      <c r="L226" s="1">
        <v>1001</v>
      </c>
      <c r="M226">
        <f t="shared" si="22"/>
        <v>12</v>
      </c>
      <c r="N226">
        <f t="shared" si="23"/>
        <v>12.059999999999938</v>
      </c>
      <c r="O226" s="1">
        <f t="shared" si="24"/>
        <v>334</v>
      </c>
    </row>
    <row r="227" spans="1:15" x14ac:dyDescent="0.3">
      <c r="A227" t="s">
        <v>295</v>
      </c>
      <c r="B227" t="s">
        <v>29</v>
      </c>
      <c r="C227" t="s">
        <v>292</v>
      </c>
      <c r="D227" s="13">
        <v>44287</v>
      </c>
      <c r="E227" s="18">
        <v>64</v>
      </c>
      <c r="F227" s="12">
        <v>95.93</v>
      </c>
      <c r="G227" s="20">
        <v>1454</v>
      </c>
      <c r="H227" s="12">
        <v>58</v>
      </c>
      <c r="I227" s="12">
        <v>1298</v>
      </c>
      <c r="J227" s="2">
        <v>56</v>
      </c>
      <c r="K227">
        <v>90.012</v>
      </c>
      <c r="L227" s="1">
        <v>1277</v>
      </c>
      <c r="M227">
        <f t="shared" si="22"/>
        <v>8</v>
      </c>
      <c r="N227">
        <f t="shared" si="23"/>
        <v>5.9180000000000064</v>
      </c>
      <c r="O227" s="1">
        <f t="shared" si="24"/>
        <v>177</v>
      </c>
    </row>
    <row r="228" spans="1:15" x14ac:dyDescent="0.3">
      <c r="A228" t="s">
        <v>296</v>
      </c>
      <c r="B228" t="s">
        <v>29</v>
      </c>
      <c r="C228" t="s">
        <v>292</v>
      </c>
      <c r="D228" s="13">
        <v>44166</v>
      </c>
      <c r="E228" s="18">
        <v>10</v>
      </c>
      <c r="F228" s="12">
        <v>6.82</v>
      </c>
      <c r="G228" s="20">
        <v>195</v>
      </c>
      <c r="H228" s="12">
        <v>84</v>
      </c>
      <c r="I228" s="12">
        <v>6</v>
      </c>
      <c r="J228" s="2">
        <v>10</v>
      </c>
      <c r="K228">
        <v>6.66</v>
      </c>
      <c r="L228" s="1">
        <v>196</v>
      </c>
      <c r="M228">
        <f t="shared" si="22"/>
        <v>0</v>
      </c>
      <c r="N228">
        <f t="shared" si="23"/>
        <v>0.16000000000000014</v>
      </c>
      <c r="O228" s="1">
        <f t="shared" si="24"/>
        <v>-1</v>
      </c>
    </row>
    <row r="229" spans="1:15" x14ac:dyDescent="0.3">
      <c r="A229" t="s">
        <v>297</v>
      </c>
      <c r="B229" t="s">
        <v>29</v>
      </c>
      <c r="C229" t="s">
        <v>292</v>
      </c>
      <c r="D229" s="13">
        <v>44136</v>
      </c>
      <c r="E229" s="18">
        <v>115</v>
      </c>
      <c r="F229" s="12">
        <v>124.095</v>
      </c>
      <c r="G229" s="20">
        <v>7519</v>
      </c>
      <c r="H229" s="12">
        <v>72</v>
      </c>
      <c r="I229" s="12">
        <v>3819</v>
      </c>
      <c r="J229" s="2">
        <v>102</v>
      </c>
      <c r="K229">
        <v>102.685</v>
      </c>
      <c r="L229" s="1">
        <v>6106</v>
      </c>
      <c r="M229">
        <f t="shared" si="22"/>
        <v>13</v>
      </c>
      <c r="N229">
        <f t="shared" si="23"/>
        <v>21.409999999999997</v>
      </c>
      <c r="O229" s="1">
        <f t="shared" si="24"/>
        <v>1413</v>
      </c>
    </row>
    <row r="230" spans="1:15" x14ac:dyDescent="0.3">
      <c r="A230" t="s">
        <v>298</v>
      </c>
      <c r="B230" t="s">
        <v>29</v>
      </c>
      <c r="C230" t="s">
        <v>292</v>
      </c>
      <c r="D230" s="13">
        <v>43647</v>
      </c>
      <c r="E230" s="18">
        <v>21</v>
      </c>
      <c r="F230" s="12" t="s">
        <v>23</v>
      </c>
      <c r="G230" s="20" t="s">
        <v>23</v>
      </c>
      <c r="H230" s="12" t="s">
        <v>23</v>
      </c>
      <c r="I230" s="12" t="s">
        <v>23</v>
      </c>
      <c r="J230" s="2">
        <v>21</v>
      </c>
      <c r="K230" t="s">
        <v>23</v>
      </c>
      <c r="L230" s="1" t="s">
        <v>23</v>
      </c>
      <c r="M230">
        <f t="shared" ref="M230:M242" si="25">SUM(E230-J230)</f>
        <v>0</v>
      </c>
      <c r="N230" t="s">
        <v>24</v>
      </c>
      <c r="O230" s="1" t="s">
        <v>24</v>
      </c>
    </row>
    <row r="231" spans="1:15" x14ac:dyDescent="0.3">
      <c r="A231" t="s">
        <v>299</v>
      </c>
      <c r="B231" t="s">
        <v>29</v>
      </c>
      <c r="C231" t="s">
        <v>292</v>
      </c>
      <c r="D231" s="13">
        <v>44166</v>
      </c>
      <c r="E231" s="18">
        <v>43</v>
      </c>
      <c r="F231" s="12">
        <v>18.260000000000002</v>
      </c>
      <c r="G231" s="20">
        <v>272</v>
      </c>
      <c r="H231" s="12">
        <v>39</v>
      </c>
      <c r="I231" s="12">
        <v>152</v>
      </c>
      <c r="J231" s="2">
        <v>25</v>
      </c>
      <c r="K231">
        <v>14.714588051</v>
      </c>
      <c r="L231" s="1">
        <v>247</v>
      </c>
      <c r="M231">
        <f t="shared" si="25"/>
        <v>18</v>
      </c>
      <c r="N231">
        <f t="shared" ref="N231:N242" si="26">SUM(F231-K231)</f>
        <v>3.5454119490000018</v>
      </c>
      <c r="O231" s="1">
        <f t="shared" ref="O231:O242" si="27">SUM(G231-L231)</f>
        <v>25</v>
      </c>
    </row>
    <row r="232" spans="1:15" x14ac:dyDescent="0.3">
      <c r="A232" t="s">
        <v>300</v>
      </c>
      <c r="B232" t="s">
        <v>301</v>
      </c>
      <c r="C232" t="s">
        <v>302</v>
      </c>
      <c r="D232" s="13">
        <v>44256</v>
      </c>
      <c r="E232" s="18">
        <v>43</v>
      </c>
      <c r="F232" s="12">
        <v>44</v>
      </c>
      <c r="G232" s="20">
        <v>404</v>
      </c>
      <c r="H232" s="12">
        <v>5</v>
      </c>
      <c r="I232" s="12">
        <v>142</v>
      </c>
      <c r="J232" s="2">
        <v>43</v>
      </c>
      <c r="K232" s="35">
        <v>44.399000000000008</v>
      </c>
      <c r="L232" s="1">
        <v>417</v>
      </c>
      <c r="M232">
        <f t="shared" si="25"/>
        <v>0</v>
      </c>
      <c r="N232">
        <f t="shared" si="26"/>
        <v>-0.39900000000000801</v>
      </c>
      <c r="O232" s="1">
        <f t="shared" si="27"/>
        <v>-13</v>
      </c>
    </row>
    <row r="233" spans="1:15" x14ac:dyDescent="0.3">
      <c r="A233" t="s">
        <v>303</v>
      </c>
      <c r="B233" t="s">
        <v>130</v>
      </c>
      <c r="C233" t="s">
        <v>302</v>
      </c>
      <c r="D233" s="13">
        <v>43800</v>
      </c>
      <c r="E233" s="18">
        <v>4</v>
      </c>
      <c r="F233" s="12">
        <v>0.83599999999999997</v>
      </c>
      <c r="G233" s="20">
        <v>14</v>
      </c>
      <c r="H233" s="12"/>
      <c r="I233" s="12"/>
      <c r="J233" s="2">
        <v>4</v>
      </c>
      <c r="K233">
        <v>0.83599999999999997</v>
      </c>
      <c r="L233" s="1">
        <v>14</v>
      </c>
      <c r="M233">
        <f t="shared" si="25"/>
        <v>0</v>
      </c>
      <c r="N233">
        <f t="shared" si="26"/>
        <v>0</v>
      </c>
      <c r="O233" s="1">
        <f t="shared" si="27"/>
        <v>0</v>
      </c>
    </row>
    <row r="234" spans="1:15" x14ac:dyDescent="0.3">
      <c r="A234" t="s">
        <v>304</v>
      </c>
      <c r="B234" t="s">
        <v>130</v>
      </c>
      <c r="C234" t="s">
        <v>302</v>
      </c>
      <c r="D234" s="13">
        <v>43739</v>
      </c>
      <c r="E234" s="18">
        <v>77</v>
      </c>
      <c r="F234" s="12">
        <v>155.09</v>
      </c>
      <c r="G234" s="20">
        <v>3269</v>
      </c>
      <c r="H234" s="12" t="s">
        <v>23</v>
      </c>
      <c r="I234" s="12" t="s">
        <v>23</v>
      </c>
      <c r="J234" s="2">
        <v>77</v>
      </c>
      <c r="K234">
        <v>155.09</v>
      </c>
      <c r="L234" s="1">
        <v>3269</v>
      </c>
      <c r="M234">
        <f t="shared" si="25"/>
        <v>0</v>
      </c>
      <c r="N234">
        <f t="shared" si="26"/>
        <v>0</v>
      </c>
      <c r="O234" s="1">
        <f t="shared" si="27"/>
        <v>0</v>
      </c>
    </row>
    <row r="235" spans="1:15" x14ac:dyDescent="0.3">
      <c r="A235" t="s">
        <v>305</v>
      </c>
      <c r="B235" t="s">
        <v>301</v>
      </c>
      <c r="C235" t="s">
        <v>302</v>
      </c>
      <c r="D235" s="13">
        <v>44166</v>
      </c>
      <c r="E235" s="18">
        <v>4</v>
      </c>
      <c r="F235" s="12">
        <v>1.87</v>
      </c>
      <c r="G235" s="20">
        <v>30</v>
      </c>
      <c r="H235" s="12">
        <v>1</v>
      </c>
      <c r="I235" s="12">
        <v>3</v>
      </c>
      <c r="J235" s="2">
        <v>4</v>
      </c>
      <c r="K235">
        <v>1.87</v>
      </c>
      <c r="L235" s="1">
        <v>35</v>
      </c>
      <c r="M235">
        <f t="shared" si="25"/>
        <v>0</v>
      </c>
      <c r="N235">
        <f t="shared" si="26"/>
        <v>0</v>
      </c>
      <c r="O235" s="1">
        <f t="shared" si="27"/>
        <v>-5</v>
      </c>
    </row>
    <row r="236" spans="1:15" x14ac:dyDescent="0.3">
      <c r="A236" t="s">
        <v>306</v>
      </c>
      <c r="B236" t="s">
        <v>130</v>
      </c>
      <c r="C236" t="s">
        <v>307</v>
      </c>
      <c r="D236" s="13">
        <v>44166</v>
      </c>
      <c r="E236" s="18">
        <v>37</v>
      </c>
      <c r="F236" s="12">
        <v>43.31</v>
      </c>
      <c r="G236" s="20">
        <v>1437</v>
      </c>
      <c r="H236" s="12">
        <v>21</v>
      </c>
      <c r="I236" s="12">
        <v>907</v>
      </c>
      <c r="J236" s="2">
        <v>27</v>
      </c>
      <c r="K236">
        <v>34.17</v>
      </c>
      <c r="L236" s="1">
        <v>989</v>
      </c>
      <c r="M236">
        <f t="shared" si="25"/>
        <v>10</v>
      </c>
      <c r="N236">
        <f t="shared" si="26"/>
        <v>9.14</v>
      </c>
      <c r="O236" s="1">
        <f t="shared" si="27"/>
        <v>448</v>
      </c>
    </row>
    <row r="237" spans="1:15" x14ac:dyDescent="0.3">
      <c r="A237" t="s">
        <v>308</v>
      </c>
      <c r="B237" t="s">
        <v>130</v>
      </c>
      <c r="C237" t="s">
        <v>302</v>
      </c>
      <c r="D237" s="13">
        <v>43800</v>
      </c>
      <c r="E237" s="18">
        <v>8</v>
      </c>
      <c r="F237" s="12">
        <v>12.37</v>
      </c>
      <c r="G237" s="20">
        <v>370</v>
      </c>
      <c r="H237" s="12">
        <v>5</v>
      </c>
      <c r="I237" s="12">
        <v>210</v>
      </c>
      <c r="J237" s="2">
        <v>8</v>
      </c>
      <c r="K237">
        <v>12.37</v>
      </c>
      <c r="L237" s="1">
        <v>370</v>
      </c>
      <c r="M237">
        <f t="shared" si="25"/>
        <v>0</v>
      </c>
      <c r="N237">
        <f t="shared" si="26"/>
        <v>0</v>
      </c>
      <c r="O237" s="1">
        <f t="shared" si="27"/>
        <v>0</v>
      </c>
    </row>
    <row r="238" spans="1:15" x14ac:dyDescent="0.3">
      <c r="A238" t="s">
        <v>309</v>
      </c>
      <c r="B238" t="s">
        <v>130</v>
      </c>
      <c r="C238" t="s">
        <v>302</v>
      </c>
      <c r="D238" s="13">
        <v>43800</v>
      </c>
      <c r="E238" s="18">
        <v>6</v>
      </c>
      <c r="F238" s="12">
        <v>4.0999999999999996</v>
      </c>
      <c r="G238" s="20">
        <v>117</v>
      </c>
      <c r="H238" s="12">
        <v>3</v>
      </c>
      <c r="I238" s="12">
        <v>55</v>
      </c>
      <c r="J238" s="2">
        <v>6</v>
      </c>
      <c r="K238" s="35">
        <v>4.0999999999999996</v>
      </c>
      <c r="L238" s="1">
        <v>117</v>
      </c>
      <c r="M238">
        <f t="shared" si="25"/>
        <v>0</v>
      </c>
      <c r="N238">
        <f t="shared" si="26"/>
        <v>0</v>
      </c>
      <c r="O238" s="1">
        <f t="shared" si="27"/>
        <v>0</v>
      </c>
    </row>
    <row r="239" spans="1:15" x14ac:dyDescent="0.3">
      <c r="A239" t="s">
        <v>310</v>
      </c>
      <c r="B239" t="s">
        <v>130</v>
      </c>
      <c r="C239" t="s">
        <v>302</v>
      </c>
      <c r="D239" s="13">
        <v>44136</v>
      </c>
      <c r="E239" s="18">
        <v>60</v>
      </c>
      <c r="F239" s="12">
        <v>26.29</v>
      </c>
      <c r="G239" s="20">
        <v>1346</v>
      </c>
      <c r="H239" s="12">
        <v>43</v>
      </c>
      <c r="I239" s="12">
        <v>717</v>
      </c>
      <c r="J239" s="2">
        <v>54</v>
      </c>
      <c r="K239">
        <v>26.04</v>
      </c>
      <c r="L239" s="1">
        <v>1293</v>
      </c>
      <c r="M239">
        <f t="shared" si="25"/>
        <v>6</v>
      </c>
      <c r="N239">
        <f t="shared" si="26"/>
        <v>0.25</v>
      </c>
      <c r="O239" s="1">
        <f t="shared" si="27"/>
        <v>53</v>
      </c>
    </row>
    <row r="240" spans="1:15" x14ac:dyDescent="0.3">
      <c r="A240" t="s">
        <v>311</v>
      </c>
      <c r="B240" t="s">
        <v>130</v>
      </c>
      <c r="C240" t="s">
        <v>302</v>
      </c>
      <c r="D240" s="13">
        <v>43313</v>
      </c>
      <c r="E240" s="18">
        <v>50</v>
      </c>
      <c r="F240" s="19">
        <v>127.75</v>
      </c>
      <c r="G240" s="20">
        <v>3802</v>
      </c>
      <c r="H240" s="12">
        <v>14</v>
      </c>
      <c r="I240" s="12">
        <v>1292</v>
      </c>
      <c r="J240" s="2">
        <v>50</v>
      </c>
      <c r="K240" s="35">
        <v>127.75</v>
      </c>
      <c r="L240" s="1">
        <v>3802</v>
      </c>
      <c r="M240">
        <f t="shared" si="25"/>
        <v>0</v>
      </c>
      <c r="N240">
        <f t="shared" si="26"/>
        <v>0</v>
      </c>
      <c r="O240" s="1">
        <f t="shared" si="27"/>
        <v>0</v>
      </c>
    </row>
    <row r="241" spans="1:15" x14ac:dyDescent="0.3">
      <c r="A241" t="s">
        <v>312</v>
      </c>
      <c r="B241" t="s">
        <v>130</v>
      </c>
      <c r="C241" t="s">
        <v>302</v>
      </c>
      <c r="D241" s="13">
        <v>44166</v>
      </c>
      <c r="E241" s="18">
        <v>40</v>
      </c>
      <c r="F241" s="12">
        <v>99.98</v>
      </c>
      <c r="G241" s="20">
        <v>0</v>
      </c>
      <c r="H241" s="12">
        <v>21</v>
      </c>
      <c r="I241" s="12">
        <v>0</v>
      </c>
      <c r="J241" s="2">
        <v>35</v>
      </c>
      <c r="K241">
        <v>96.506</v>
      </c>
      <c r="L241" s="1">
        <v>5567</v>
      </c>
      <c r="M241">
        <f t="shared" si="25"/>
        <v>5</v>
      </c>
      <c r="N241">
        <f t="shared" si="26"/>
        <v>3.4740000000000038</v>
      </c>
      <c r="O241" s="1">
        <f t="shared" si="27"/>
        <v>-5567</v>
      </c>
    </row>
    <row r="242" spans="1:15" x14ac:dyDescent="0.3">
      <c r="A242" t="s">
        <v>313</v>
      </c>
      <c r="B242" t="s">
        <v>301</v>
      </c>
      <c r="C242" t="s">
        <v>314</v>
      </c>
      <c r="D242" s="41">
        <v>43891</v>
      </c>
      <c r="E242" s="18">
        <v>10</v>
      </c>
      <c r="F242" s="12">
        <v>2.2999999999999998</v>
      </c>
      <c r="G242" s="20">
        <v>0</v>
      </c>
      <c r="H242" s="12">
        <v>6</v>
      </c>
      <c r="I242" s="40">
        <v>0</v>
      </c>
      <c r="J242" s="2">
        <v>8</v>
      </c>
      <c r="K242">
        <v>1.99</v>
      </c>
      <c r="L242" s="1">
        <v>68</v>
      </c>
      <c r="M242">
        <f t="shared" si="25"/>
        <v>2</v>
      </c>
      <c r="N242">
        <f t="shared" si="26"/>
        <v>0.30999999999999983</v>
      </c>
      <c r="O242" s="1">
        <f t="shared" si="27"/>
        <v>-68</v>
      </c>
    </row>
    <row r="243" spans="1:15" x14ac:dyDescent="0.3">
      <c r="A243" t="s">
        <v>315</v>
      </c>
      <c r="B243" t="s">
        <v>74</v>
      </c>
      <c r="C243" t="s">
        <v>316</v>
      </c>
      <c r="D243" s="12" t="s">
        <v>317</v>
      </c>
      <c r="E243" s="18" t="s">
        <v>317</v>
      </c>
      <c r="F243" s="12" t="s">
        <v>317</v>
      </c>
      <c r="G243" s="20" t="s">
        <v>317</v>
      </c>
      <c r="H243" s="12" t="s">
        <v>317</v>
      </c>
      <c r="I243" s="12" t="s">
        <v>317</v>
      </c>
      <c r="J243" s="2">
        <v>26</v>
      </c>
      <c r="K243">
        <v>41.13</v>
      </c>
      <c r="L243" s="1">
        <v>1324</v>
      </c>
      <c r="M243" t="s">
        <v>24</v>
      </c>
      <c r="N243" t="s">
        <v>24</v>
      </c>
      <c r="O243" s="1" t="s">
        <v>24</v>
      </c>
    </row>
    <row r="244" spans="1:15" x14ac:dyDescent="0.3">
      <c r="A244" t="s">
        <v>318</v>
      </c>
      <c r="B244" t="s">
        <v>74</v>
      </c>
      <c r="C244" t="s">
        <v>316</v>
      </c>
      <c r="D244" s="13">
        <v>44197</v>
      </c>
      <c r="E244" s="18">
        <v>3</v>
      </c>
      <c r="F244" s="12">
        <v>3</v>
      </c>
      <c r="G244" s="20">
        <v>26</v>
      </c>
      <c r="H244" s="12">
        <v>2</v>
      </c>
      <c r="I244" s="12">
        <v>17</v>
      </c>
      <c r="J244" s="2">
        <v>7</v>
      </c>
      <c r="K244">
        <v>3.97</v>
      </c>
      <c r="L244" s="1">
        <v>64</v>
      </c>
      <c r="M244">
        <f>SUM(E244-J244)</f>
        <v>-4</v>
      </c>
      <c r="N244">
        <f>SUM(F244-K244)</f>
        <v>-0.9700000000000002</v>
      </c>
      <c r="O244" s="1">
        <f>SUM(G244-L244)</f>
        <v>-38</v>
      </c>
    </row>
    <row r="245" spans="1:15" x14ac:dyDescent="0.3">
      <c r="A245" t="s">
        <v>319</v>
      </c>
      <c r="B245" t="s">
        <v>74</v>
      </c>
      <c r="C245" t="s">
        <v>316</v>
      </c>
      <c r="D245" s="12" t="s">
        <v>320</v>
      </c>
      <c r="E245" s="18" t="s">
        <v>320</v>
      </c>
      <c r="F245" s="12" t="s">
        <v>320</v>
      </c>
      <c r="G245" s="20" t="s">
        <v>320</v>
      </c>
      <c r="H245" s="12" t="s">
        <v>320</v>
      </c>
      <c r="I245" s="12" t="s">
        <v>320</v>
      </c>
      <c r="J245" s="2" t="s">
        <v>321</v>
      </c>
      <c r="K245" t="s">
        <v>321</v>
      </c>
      <c r="L245" s="1" t="s">
        <v>321</v>
      </c>
      <c r="M245" t="s">
        <v>24</v>
      </c>
      <c r="N245" t="s">
        <v>24</v>
      </c>
      <c r="O245" s="1" t="s">
        <v>24</v>
      </c>
    </row>
    <row r="246" spans="1:15" x14ac:dyDescent="0.3">
      <c r="A246" t="s">
        <v>322</v>
      </c>
      <c r="B246" t="s">
        <v>74</v>
      </c>
      <c r="C246" t="s">
        <v>316</v>
      </c>
      <c r="D246" s="12" t="s">
        <v>320</v>
      </c>
      <c r="E246" s="18" t="s">
        <v>320</v>
      </c>
      <c r="F246" s="12" t="s">
        <v>320</v>
      </c>
      <c r="G246" s="20" t="s">
        <v>320</v>
      </c>
      <c r="H246" s="12" t="s">
        <v>320</v>
      </c>
      <c r="I246" s="12" t="s">
        <v>320</v>
      </c>
      <c r="J246" s="2" t="s">
        <v>323</v>
      </c>
      <c r="K246" t="s">
        <v>323</v>
      </c>
      <c r="L246" s="1" t="s">
        <v>323</v>
      </c>
      <c r="M246" t="s">
        <v>24</v>
      </c>
      <c r="N246" t="s">
        <v>24</v>
      </c>
      <c r="O246" s="1" t="s">
        <v>24</v>
      </c>
    </row>
    <row r="247" spans="1:15" x14ac:dyDescent="0.3">
      <c r="A247" t="s">
        <v>324</v>
      </c>
      <c r="B247" t="s">
        <v>74</v>
      </c>
      <c r="C247" t="s">
        <v>316</v>
      </c>
      <c r="D247" s="13">
        <v>44166</v>
      </c>
      <c r="E247" s="18">
        <v>23</v>
      </c>
      <c r="F247" s="12">
        <v>39</v>
      </c>
      <c r="G247" s="20">
        <v>1196</v>
      </c>
      <c r="H247" s="12">
        <v>11</v>
      </c>
      <c r="I247" s="12">
        <v>691</v>
      </c>
      <c r="J247" s="2" t="s">
        <v>23</v>
      </c>
      <c r="K247" t="s">
        <v>23</v>
      </c>
      <c r="L247" s="1" t="s">
        <v>23</v>
      </c>
      <c r="M247" t="s">
        <v>24</v>
      </c>
      <c r="N247" t="s">
        <v>24</v>
      </c>
      <c r="O247" s="1" t="s">
        <v>24</v>
      </c>
    </row>
    <row r="248" spans="1:15" x14ac:dyDescent="0.3">
      <c r="A248" t="s">
        <v>325</v>
      </c>
      <c r="B248" t="s">
        <v>74</v>
      </c>
      <c r="C248" t="s">
        <v>316</v>
      </c>
      <c r="D248" s="12"/>
      <c r="E248" s="18" t="s">
        <v>326</v>
      </c>
      <c r="F248" s="12"/>
      <c r="G248" s="20"/>
      <c r="H248" s="12"/>
      <c r="I248" s="12"/>
      <c r="J248" s="2">
        <v>67</v>
      </c>
      <c r="K248">
        <v>105.69</v>
      </c>
      <c r="L248" s="1">
        <v>4673</v>
      </c>
      <c r="M248" t="s">
        <v>24</v>
      </c>
      <c r="N248">
        <f>SUM(F248-K248)</f>
        <v>-105.69</v>
      </c>
      <c r="O248" s="1">
        <f>SUM(G248-L248)</f>
        <v>-4673</v>
      </c>
    </row>
    <row r="249" spans="1:15" x14ac:dyDescent="0.3">
      <c r="A249" t="s">
        <v>327</v>
      </c>
      <c r="B249" t="s">
        <v>74</v>
      </c>
      <c r="C249" t="s">
        <v>316</v>
      </c>
      <c r="D249" s="13">
        <v>43891</v>
      </c>
      <c r="E249" s="18">
        <v>16</v>
      </c>
      <c r="F249" s="12">
        <v>25.99</v>
      </c>
      <c r="G249" s="20">
        <v>628</v>
      </c>
      <c r="H249" s="12">
        <v>13</v>
      </c>
      <c r="I249" s="12">
        <v>535</v>
      </c>
      <c r="J249" s="2">
        <v>22</v>
      </c>
      <c r="K249" s="35">
        <v>50.748999999999995</v>
      </c>
      <c r="L249" s="1">
        <v>648</v>
      </c>
      <c r="M249">
        <f>SUM(E249-J249)</f>
        <v>-6</v>
      </c>
      <c r="N249">
        <f>SUM(F249-K249)</f>
        <v>-24.758999999999997</v>
      </c>
      <c r="O249" s="1">
        <f>SUM(G249-L249)</f>
        <v>-20</v>
      </c>
    </row>
    <row r="250" spans="1:15" x14ac:dyDescent="0.3">
      <c r="A250" t="s">
        <v>328</v>
      </c>
      <c r="B250" t="s">
        <v>74</v>
      </c>
      <c r="C250" t="s">
        <v>316</v>
      </c>
      <c r="D250" s="40" t="s">
        <v>317</v>
      </c>
      <c r="E250" s="18" t="s">
        <v>317</v>
      </c>
      <c r="F250" s="12" t="s">
        <v>329</v>
      </c>
      <c r="G250" s="20" t="s">
        <v>329</v>
      </c>
      <c r="H250" s="12" t="s">
        <v>329</v>
      </c>
      <c r="I250" s="12" t="s">
        <v>329</v>
      </c>
      <c r="J250" s="2" t="s">
        <v>330</v>
      </c>
      <c r="K250" t="s">
        <v>330</v>
      </c>
      <c r="L250" s="1" t="s">
        <v>330</v>
      </c>
      <c r="M250" t="s">
        <v>24</v>
      </c>
      <c r="N250" t="s">
        <v>24</v>
      </c>
      <c r="O250" s="1" t="s">
        <v>24</v>
      </c>
    </row>
    <row r="251" spans="1:15" x14ac:dyDescent="0.3">
      <c r="A251" t="s">
        <v>331</v>
      </c>
      <c r="B251" t="s">
        <v>74</v>
      </c>
      <c r="C251" t="s">
        <v>316</v>
      </c>
      <c r="D251" s="13">
        <v>44166</v>
      </c>
      <c r="E251" s="18">
        <v>58</v>
      </c>
      <c r="F251" s="12">
        <v>95.41</v>
      </c>
      <c r="G251" s="20">
        <v>4127</v>
      </c>
      <c r="H251" s="12">
        <v>44</v>
      </c>
      <c r="I251" s="12">
        <v>2586</v>
      </c>
      <c r="J251" s="2" t="s">
        <v>23</v>
      </c>
      <c r="K251" t="s">
        <v>23</v>
      </c>
      <c r="L251" s="1" t="s">
        <v>23</v>
      </c>
      <c r="M251" t="s">
        <v>24</v>
      </c>
      <c r="N251" t="s">
        <v>24</v>
      </c>
      <c r="O251" s="1" t="s">
        <v>24</v>
      </c>
    </row>
    <row r="252" spans="1:15" x14ac:dyDescent="0.3">
      <c r="A252" t="s">
        <v>332</v>
      </c>
      <c r="B252" t="s">
        <v>118</v>
      </c>
      <c r="C252" t="s">
        <v>333</v>
      </c>
      <c r="D252" s="13">
        <v>44166</v>
      </c>
      <c r="E252" s="18">
        <v>117</v>
      </c>
      <c r="F252" s="12">
        <v>110.79</v>
      </c>
      <c r="G252" s="20">
        <v>5679</v>
      </c>
      <c r="H252" s="12">
        <v>50</v>
      </c>
      <c r="I252" s="12">
        <v>1937</v>
      </c>
      <c r="J252" s="2">
        <v>117</v>
      </c>
      <c r="K252">
        <v>110.79</v>
      </c>
      <c r="L252" s="1">
        <v>6432</v>
      </c>
      <c r="M252">
        <f t="shared" ref="M252:O258" si="28">SUM(E252-J252)</f>
        <v>0</v>
      </c>
      <c r="N252">
        <f t="shared" si="28"/>
        <v>0</v>
      </c>
      <c r="O252" s="1">
        <f t="shared" si="28"/>
        <v>-753</v>
      </c>
    </row>
    <row r="253" spans="1:15" x14ac:dyDescent="0.3">
      <c r="A253" t="s">
        <v>334</v>
      </c>
      <c r="B253" t="s">
        <v>118</v>
      </c>
      <c r="C253" t="s">
        <v>333</v>
      </c>
      <c r="D253" s="13">
        <v>43922</v>
      </c>
      <c r="E253" s="18">
        <v>71</v>
      </c>
      <c r="F253" s="12">
        <v>107.75</v>
      </c>
      <c r="G253" s="20">
        <v>2332</v>
      </c>
      <c r="H253" s="12">
        <v>27</v>
      </c>
      <c r="I253" s="12">
        <v>812</v>
      </c>
      <c r="J253" s="2">
        <v>71</v>
      </c>
      <c r="K253">
        <v>107.75</v>
      </c>
      <c r="L253" s="1">
        <v>2338</v>
      </c>
      <c r="M253">
        <f t="shared" si="28"/>
        <v>0</v>
      </c>
      <c r="N253">
        <f t="shared" si="28"/>
        <v>0</v>
      </c>
      <c r="O253" s="1">
        <f t="shared" si="28"/>
        <v>-6</v>
      </c>
    </row>
    <row r="254" spans="1:15" x14ac:dyDescent="0.3">
      <c r="A254" t="s">
        <v>335</v>
      </c>
      <c r="B254" t="s">
        <v>118</v>
      </c>
      <c r="C254" t="s">
        <v>333</v>
      </c>
      <c r="D254" s="13">
        <v>44378</v>
      </c>
      <c r="E254" s="18">
        <v>176</v>
      </c>
      <c r="F254" s="12">
        <v>220.63</v>
      </c>
      <c r="G254" s="20">
        <v>4182</v>
      </c>
      <c r="H254" s="12">
        <v>68</v>
      </c>
      <c r="I254" s="12">
        <v>343</v>
      </c>
      <c r="J254" s="2">
        <v>254</v>
      </c>
      <c r="K254">
        <v>422.08</v>
      </c>
      <c r="L254" s="1">
        <v>6275</v>
      </c>
      <c r="M254">
        <f t="shared" si="28"/>
        <v>-78</v>
      </c>
      <c r="N254">
        <f t="shared" si="28"/>
        <v>-201.45</v>
      </c>
      <c r="O254" s="1">
        <f t="shared" si="28"/>
        <v>-2093</v>
      </c>
    </row>
    <row r="255" spans="1:15" x14ac:dyDescent="0.3">
      <c r="A255" t="s">
        <v>336</v>
      </c>
      <c r="B255" t="s">
        <v>118</v>
      </c>
      <c r="C255" t="s">
        <v>333</v>
      </c>
      <c r="D255" s="13">
        <v>43070</v>
      </c>
      <c r="E255" s="18">
        <v>1</v>
      </c>
      <c r="F255" s="12">
        <v>0.25</v>
      </c>
      <c r="G255" s="20">
        <v>1</v>
      </c>
      <c r="H255" s="12" t="s">
        <v>23</v>
      </c>
      <c r="I255" s="12" t="s">
        <v>23</v>
      </c>
      <c r="J255" s="2">
        <v>1</v>
      </c>
      <c r="K255" s="35">
        <v>0.25</v>
      </c>
      <c r="L255" s="1">
        <v>1</v>
      </c>
      <c r="M255">
        <f t="shared" si="28"/>
        <v>0</v>
      </c>
      <c r="N255">
        <f t="shared" si="28"/>
        <v>0</v>
      </c>
      <c r="O255" s="1">
        <f t="shared" si="28"/>
        <v>0</v>
      </c>
    </row>
    <row r="256" spans="1:15" x14ac:dyDescent="0.3">
      <c r="A256" t="s">
        <v>337</v>
      </c>
      <c r="B256" t="s">
        <v>74</v>
      </c>
      <c r="C256" t="s">
        <v>338</v>
      </c>
      <c r="D256" s="13">
        <v>44166</v>
      </c>
      <c r="E256" s="18">
        <v>29</v>
      </c>
      <c r="F256" s="12">
        <v>44.6</v>
      </c>
      <c r="G256" s="20">
        <v>875</v>
      </c>
      <c r="H256" s="12">
        <v>24</v>
      </c>
      <c r="I256" s="12">
        <v>626</v>
      </c>
      <c r="J256" s="2">
        <v>19</v>
      </c>
      <c r="K256" s="35">
        <v>43.036599999999993</v>
      </c>
      <c r="L256" s="1">
        <v>976</v>
      </c>
      <c r="M256">
        <f t="shared" si="28"/>
        <v>10</v>
      </c>
      <c r="N256">
        <f t="shared" si="28"/>
        <v>1.5634000000000086</v>
      </c>
      <c r="O256" s="1">
        <f t="shared" si="28"/>
        <v>-101</v>
      </c>
    </row>
    <row r="257" spans="1:15" x14ac:dyDescent="0.3">
      <c r="A257" t="s">
        <v>339</v>
      </c>
      <c r="B257" t="s">
        <v>74</v>
      </c>
      <c r="C257" t="s">
        <v>338</v>
      </c>
      <c r="D257" s="13">
        <v>44166</v>
      </c>
      <c r="E257" s="18">
        <v>21</v>
      </c>
      <c r="F257" s="12">
        <v>124.87</v>
      </c>
      <c r="G257" s="20">
        <v>1727</v>
      </c>
      <c r="H257" s="12">
        <v>8</v>
      </c>
      <c r="I257" s="12">
        <v>1212</v>
      </c>
      <c r="J257" s="32">
        <v>26</v>
      </c>
      <c r="K257" s="33">
        <v>239.57</v>
      </c>
      <c r="L257" s="34">
        <v>3430</v>
      </c>
      <c r="M257">
        <f t="shared" si="28"/>
        <v>-5</v>
      </c>
      <c r="N257">
        <f t="shared" si="28"/>
        <v>-114.69999999999999</v>
      </c>
      <c r="O257" s="1">
        <f t="shared" si="28"/>
        <v>-1703</v>
      </c>
    </row>
    <row r="258" spans="1:15" x14ac:dyDescent="0.3">
      <c r="A258" t="s">
        <v>340</v>
      </c>
      <c r="B258" t="s">
        <v>74</v>
      </c>
      <c r="C258" t="s">
        <v>338</v>
      </c>
      <c r="D258" s="13">
        <v>43435</v>
      </c>
      <c r="E258" s="18">
        <v>18</v>
      </c>
      <c r="F258" s="12">
        <v>64.935000000000002</v>
      </c>
      <c r="G258" s="20">
        <v>2124</v>
      </c>
      <c r="H258" s="12">
        <v>8</v>
      </c>
      <c r="I258" s="12">
        <v>623</v>
      </c>
      <c r="J258" s="2">
        <v>18</v>
      </c>
      <c r="K258" s="35">
        <v>64.935000000000002</v>
      </c>
      <c r="L258" s="1">
        <v>2124</v>
      </c>
      <c r="M258">
        <f t="shared" si="28"/>
        <v>0</v>
      </c>
      <c r="N258">
        <f t="shared" si="28"/>
        <v>0</v>
      </c>
      <c r="O258" s="1">
        <f t="shared" si="28"/>
        <v>0</v>
      </c>
    </row>
    <row r="259" spans="1:15" x14ac:dyDescent="0.3">
      <c r="A259" t="s">
        <v>341</v>
      </c>
      <c r="B259" t="s">
        <v>74</v>
      </c>
      <c r="C259" t="s">
        <v>338</v>
      </c>
      <c r="D259" s="13">
        <v>44166</v>
      </c>
      <c r="E259" s="18">
        <v>35</v>
      </c>
      <c r="F259" s="12">
        <v>28.240000000000002</v>
      </c>
      <c r="G259" s="20">
        <v>1132</v>
      </c>
      <c r="H259" s="12">
        <v>35</v>
      </c>
      <c r="I259" s="12">
        <v>1132</v>
      </c>
      <c r="J259" s="2">
        <v>32</v>
      </c>
      <c r="K259" t="s">
        <v>23</v>
      </c>
      <c r="L259" s="1">
        <v>1042</v>
      </c>
      <c r="M259">
        <f t="shared" ref="M259:M274" si="29">SUM(E259-J259)</f>
        <v>3</v>
      </c>
      <c r="N259" t="s">
        <v>24</v>
      </c>
      <c r="O259" s="1">
        <f t="shared" ref="O259:O274" si="30">SUM(G259-L259)</f>
        <v>90</v>
      </c>
    </row>
    <row r="260" spans="1:15" x14ac:dyDescent="0.3">
      <c r="A260" t="s">
        <v>342</v>
      </c>
      <c r="B260" t="s">
        <v>74</v>
      </c>
      <c r="C260" t="s">
        <v>338</v>
      </c>
      <c r="D260" s="13">
        <v>43070</v>
      </c>
      <c r="E260" s="18">
        <v>18</v>
      </c>
      <c r="F260" s="12">
        <v>17.940000000000001</v>
      </c>
      <c r="G260" s="20">
        <v>638</v>
      </c>
      <c r="H260" s="12">
        <v>17</v>
      </c>
      <c r="I260" s="12">
        <v>617</v>
      </c>
      <c r="J260" s="2">
        <v>18</v>
      </c>
      <c r="K260" s="35">
        <v>17.940000000000001</v>
      </c>
      <c r="L260" s="1">
        <v>638</v>
      </c>
      <c r="M260">
        <f t="shared" si="29"/>
        <v>0</v>
      </c>
      <c r="N260">
        <f t="shared" ref="N260:N274" si="31">SUM(F260-K260)</f>
        <v>0</v>
      </c>
      <c r="O260" s="1">
        <f t="shared" si="30"/>
        <v>0</v>
      </c>
    </row>
    <row r="261" spans="1:15" x14ac:dyDescent="0.3">
      <c r="A261" t="s">
        <v>343</v>
      </c>
      <c r="B261" t="s">
        <v>74</v>
      </c>
      <c r="C261" t="s">
        <v>338</v>
      </c>
      <c r="D261" s="13">
        <v>44166</v>
      </c>
      <c r="E261" s="18">
        <v>50</v>
      </c>
      <c r="F261" s="12">
        <v>67.989999999999995</v>
      </c>
      <c r="G261" s="20">
        <v>1486</v>
      </c>
      <c r="H261" s="12">
        <v>34</v>
      </c>
      <c r="I261" s="12">
        <v>514</v>
      </c>
      <c r="J261" s="2">
        <v>34</v>
      </c>
      <c r="K261" s="35">
        <v>60.640000000000015</v>
      </c>
      <c r="L261" s="1">
        <v>1360</v>
      </c>
      <c r="M261">
        <f t="shared" si="29"/>
        <v>16</v>
      </c>
      <c r="N261">
        <f t="shared" si="31"/>
        <v>7.3499999999999801</v>
      </c>
      <c r="O261" s="1">
        <f t="shared" si="30"/>
        <v>126</v>
      </c>
    </row>
    <row r="262" spans="1:15" x14ac:dyDescent="0.3">
      <c r="A262" t="s">
        <v>344</v>
      </c>
      <c r="B262" t="s">
        <v>74</v>
      </c>
      <c r="C262" t="s">
        <v>338</v>
      </c>
      <c r="D262" s="13">
        <v>44105</v>
      </c>
      <c r="E262" s="18">
        <v>227</v>
      </c>
      <c r="F262" s="12">
        <v>188.59</v>
      </c>
      <c r="G262" s="20">
        <v>7972</v>
      </c>
      <c r="H262" s="12">
        <v>143</v>
      </c>
      <c r="I262" s="12">
        <v>4414</v>
      </c>
      <c r="J262" s="2">
        <v>227</v>
      </c>
      <c r="K262">
        <v>188.61</v>
      </c>
      <c r="L262" s="1">
        <v>9380</v>
      </c>
      <c r="M262">
        <f t="shared" si="29"/>
        <v>0</v>
      </c>
      <c r="N262">
        <f t="shared" si="31"/>
        <v>-2.0000000000010232E-2</v>
      </c>
      <c r="O262" s="1">
        <f t="shared" si="30"/>
        <v>-1408</v>
      </c>
    </row>
    <row r="263" spans="1:15" x14ac:dyDescent="0.3">
      <c r="A263" t="s">
        <v>345</v>
      </c>
      <c r="B263" t="s">
        <v>74</v>
      </c>
      <c r="C263" t="s">
        <v>338</v>
      </c>
      <c r="D263" s="13">
        <v>43891</v>
      </c>
      <c r="E263" s="18">
        <v>12</v>
      </c>
      <c r="F263" s="12">
        <v>44.89</v>
      </c>
      <c r="G263" s="20">
        <v>814</v>
      </c>
      <c r="H263" s="12">
        <v>6</v>
      </c>
      <c r="I263" s="12">
        <v>118</v>
      </c>
      <c r="J263" s="2">
        <v>15</v>
      </c>
      <c r="K263" s="35">
        <v>43.99</v>
      </c>
      <c r="L263" s="1">
        <v>1049</v>
      </c>
      <c r="M263">
        <f t="shared" si="29"/>
        <v>-3</v>
      </c>
      <c r="N263">
        <f t="shared" si="31"/>
        <v>0.89999999999999858</v>
      </c>
      <c r="O263" s="1">
        <f t="shared" si="30"/>
        <v>-235</v>
      </c>
    </row>
    <row r="264" spans="1:15" x14ac:dyDescent="0.3">
      <c r="A264" t="s">
        <v>346</v>
      </c>
      <c r="B264" t="s">
        <v>36</v>
      </c>
      <c r="C264" t="s">
        <v>347</v>
      </c>
      <c r="D264" s="13">
        <v>44197</v>
      </c>
      <c r="E264" s="18">
        <v>43</v>
      </c>
      <c r="F264" s="12">
        <v>41</v>
      </c>
      <c r="G264" s="20">
        <v>1315</v>
      </c>
      <c r="H264" s="12">
        <v>31</v>
      </c>
      <c r="I264" s="12">
        <v>206</v>
      </c>
      <c r="J264" s="2">
        <v>37</v>
      </c>
      <c r="K264">
        <v>39.61</v>
      </c>
      <c r="L264" s="1">
        <v>1272</v>
      </c>
      <c r="M264">
        <f t="shared" si="29"/>
        <v>6</v>
      </c>
      <c r="N264">
        <f t="shared" si="31"/>
        <v>1.3900000000000006</v>
      </c>
      <c r="O264" s="1">
        <f t="shared" si="30"/>
        <v>43</v>
      </c>
    </row>
    <row r="265" spans="1:15" x14ac:dyDescent="0.3">
      <c r="A265" t="s">
        <v>348</v>
      </c>
      <c r="B265" t="s">
        <v>36</v>
      </c>
      <c r="C265" t="s">
        <v>347</v>
      </c>
      <c r="D265" s="13">
        <v>44256</v>
      </c>
      <c r="E265" s="18">
        <v>73</v>
      </c>
      <c r="F265" s="12">
        <v>193.70500000000001</v>
      </c>
      <c r="G265" s="20">
        <v>3127</v>
      </c>
      <c r="H265" s="12">
        <v>14</v>
      </c>
      <c r="I265" s="12">
        <v>758</v>
      </c>
      <c r="J265" s="2">
        <v>73</v>
      </c>
      <c r="K265">
        <v>194.02500000000001</v>
      </c>
      <c r="L265" s="1">
        <v>2424</v>
      </c>
      <c r="M265">
        <f t="shared" si="29"/>
        <v>0</v>
      </c>
      <c r="N265">
        <f t="shared" si="31"/>
        <v>-0.31999999999999318</v>
      </c>
      <c r="O265" s="1">
        <f t="shared" si="30"/>
        <v>703</v>
      </c>
    </row>
    <row r="266" spans="1:15" x14ac:dyDescent="0.3">
      <c r="A266" t="s">
        <v>349</v>
      </c>
      <c r="B266" t="s">
        <v>36</v>
      </c>
      <c r="C266" t="s">
        <v>347</v>
      </c>
      <c r="D266" s="13">
        <v>44166</v>
      </c>
      <c r="E266" s="18">
        <v>44</v>
      </c>
      <c r="F266" s="12">
        <v>59.56</v>
      </c>
      <c r="G266" s="20">
        <v>2772</v>
      </c>
      <c r="H266" s="12">
        <v>31</v>
      </c>
      <c r="I266" s="12">
        <v>1405</v>
      </c>
      <c r="J266" s="2">
        <v>44</v>
      </c>
      <c r="K266">
        <v>61.63</v>
      </c>
      <c r="L266" s="1">
        <v>1395</v>
      </c>
      <c r="M266">
        <f t="shared" si="29"/>
        <v>0</v>
      </c>
      <c r="N266">
        <f t="shared" si="31"/>
        <v>-2.0700000000000003</v>
      </c>
      <c r="O266" s="1">
        <f t="shared" si="30"/>
        <v>1377</v>
      </c>
    </row>
    <row r="267" spans="1:15" x14ac:dyDescent="0.3">
      <c r="A267" t="s">
        <v>350</v>
      </c>
      <c r="B267" t="s">
        <v>36</v>
      </c>
      <c r="C267" t="s">
        <v>347</v>
      </c>
      <c r="D267" s="13">
        <v>44166</v>
      </c>
      <c r="E267" s="18">
        <v>25</v>
      </c>
      <c r="F267" s="12">
        <v>45.45</v>
      </c>
      <c r="G267" s="20">
        <v>692</v>
      </c>
      <c r="H267" s="12">
        <v>24</v>
      </c>
      <c r="I267" s="12">
        <v>674</v>
      </c>
      <c r="J267" s="2">
        <v>19</v>
      </c>
      <c r="K267">
        <v>54.16</v>
      </c>
      <c r="L267" s="1">
        <v>655</v>
      </c>
      <c r="M267">
        <f t="shared" si="29"/>
        <v>6</v>
      </c>
      <c r="N267">
        <f t="shared" si="31"/>
        <v>-8.7099999999999937</v>
      </c>
      <c r="O267" s="1">
        <f t="shared" si="30"/>
        <v>37</v>
      </c>
    </row>
    <row r="268" spans="1:15" x14ac:dyDescent="0.3">
      <c r="A268" t="s">
        <v>351</v>
      </c>
      <c r="B268" t="s">
        <v>36</v>
      </c>
      <c r="C268" t="s">
        <v>347</v>
      </c>
      <c r="D268" s="13">
        <v>44197</v>
      </c>
      <c r="E268" s="18">
        <v>21</v>
      </c>
      <c r="F268" s="16">
        <v>31.95</v>
      </c>
      <c r="G268" s="20">
        <v>913</v>
      </c>
      <c r="H268" s="12">
        <v>17</v>
      </c>
      <c r="I268" s="12">
        <v>863</v>
      </c>
      <c r="J268" s="2">
        <v>21</v>
      </c>
      <c r="K268">
        <v>31.95</v>
      </c>
      <c r="L268" s="1">
        <v>913</v>
      </c>
      <c r="M268">
        <f t="shared" si="29"/>
        <v>0</v>
      </c>
      <c r="N268">
        <f t="shared" si="31"/>
        <v>0</v>
      </c>
      <c r="O268" s="1">
        <f t="shared" si="30"/>
        <v>0</v>
      </c>
    </row>
    <row r="269" spans="1:15" x14ac:dyDescent="0.3">
      <c r="A269" t="s">
        <v>352</v>
      </c>
      <c r="B269" t="s">
        <v>74</v>
      </c>
      <c r="C269" t="s">
        <v>353</v>
      </c>
      <c r="D269" s="13">
        <v>44166</v>
      </c>
      <c r="E269" s="18">
        <v>5</v>
      </c>
      <c r="F269" s="12">
        <v>3.37</v>
      </c>
      <c r="G269" s="20">
        <v>57</v>
      </c>
      <c r="H269" s="12">
        <v>2</v>
      </c>
      <c r="I269" s="12">
        <v>40</v>
      </c>
      <c r="J269" s="2">
        <v>5</v>
      </c>
      <c r="K269">
        <v>2.15</v>
      </c>
      <c r="L269" s="1">
        <v>59</v>
      </c>
      <c r="M269">
        <f t="shared" si="29"/>
        <v>0</v>
      </c>
      <c r="N269">
        <f t="shared" si="31"/>
        <v>1.2200000000000002</v>
      </c>
      <c r="O269" s="1">
        <f t="shared" si="30"/>
        <v>-2</v>
      </c>
    </row>
    <row r="270" spans="1:15" x14ac:dyDescent="0.3">
      <c r="A270" t="s">
        <v>354</v>
      </c>
      <c r="B270" t="s">
        <v>84</v>
      </c>
      <c r="C270" t="s">
        <v>354</v>
      </c>
      <c r="D270" s="13">
        <v>44166</v>
      </c>
      <c r="E270" s="18">
        <v>131</v>
      </c>
      <c r="F270" s="12">
        <v>172.2</v>
      </c>
      <c r="G270" s="20">
        <v>3342</v>
      </c>
      <c r="H270" s="12">
        <v>82</v>
      </c>
      <c r="I270" s="12">
        <v>1682</v>
      </c>
      <c r="J270" s="2">
        <v>110</v>
      </c>
      <c r="K270">
        <v>162.15</v>
      </c>
      <c r="L270" s="1">
        <v>3083</v>
      </c>
      <c r="M270">
        <f t="shared" si="29"/>
        <v>21</v>
      </c>
      <c r="N270">
        <f t="shared" si="31"/>
        <v>10.049999999999983</v>
      </c>
      <c r="O270" s="1">
        <f t="shared" si="30"/>
        <v>259</v>
      </c>
    </row>
    <row r="271" spans="1:15" x14ac:dyDescent="0.3">
      <c r="A271" t="s">
        <v>355</v>
      </c>
      <c r="B271" t="s">
        <v>84</v>
      </c>
      <c r="C271" t="s">
        <v>354</v>
      </c>
      <c r="D271" s="13">
        <v>43435</v>
      </c>
      <c r="E271" s="18">
        <v>41</v>
      </c>
      <c r="F271" s="12">
        <v>126.916</v>
      </c>
      <c r="G271" s="20">
        <v>3199</v>
      </c>
      <c r="H271" s="12">
        <v>31</v>
      </c>
      <c r="I271" s="12">
        <v>1855</v>
      </c>
      <c r="J271" s="2">
        <v>41</v>
      </c>
      <c r="K271" s="35">
        <v>126.916</v>
      </c>
      <c r="L271" s="1">
        <v>3199</v>
      </c>
      <c r="M271">
        <f t="shared" si="29"/>
        <v>0</v>
      </c>
      <c r="N271">
        <f t="shared" si="31"/>
        <v>0</v>
      </c>
      <c r="O271" s="1">
        <f t="shared" si="30"/>
        <v>0</v>
      </c>
    </row>
    <row r="272" spans="1:15" x14ac:dyDescent="0.3">
      <c r="A272" t="s">
        <v>356</v>
      </c>
      <c r="B272" t="s">
        <v>21</v>
      </c>
      <c r="C272" t="s">
        <v>357</v>
      </c>
      <c r="D272" s="13">
        <v>44166</v>
      </c>
      <c r="E272" s="18">
        <v>34</v>
      </c>
      <c r="F272" s="12">
        <v>22.87</v>
      </c>
      <c r="G272" s="20">
        <v>1059</v>
      </c>
      <c r="H272" s="12">
        <v>19</v>
      </c>
      <c r="I272" s="12">
        <v>491</v>
      </c>
      <c r="J272" s="2">
        <v>26</v>
      </c>
      <c r="K272" s="35">
        <v>17.78</v>
      </c>
      <c r="L272" s="1">
        <v>876</v>
      </c>
      <c r="M272">
        <f t="shared" si="29"/>
        <v>8</v>
      </c>
      <c r="N272">
        <f t="shared" si="31"/>
        <v>5.09</v>
      </c>
      <c r="O272" s="1">
        <f t="shared" si="30"/>
        <v>183</v>
      </c>
    </row>
    <row r="273" spans="1:15" x14ac:dyDescent="0.3">
      <c r="A273" t="s">
        <v>358</v>
      </c>
      <c r="B273" t="s">
        <v>21</v>
      </c>
      <c r="C273" t="s">
        <v>357</v>
      </c>
      <c r="D273" s="13">
        <v>43405</v>
      </c>
      <c r="E273" s="18">
        <v>39</v>
      </c>
      <c r="F273" s="12">
        <v>41.85</v>
      </c>
      <c r="G273" s="20">
        <v>1399</v>
      </c>
      <c r="H273" s="12">
        <v>23</v>
      </c>
      <c r="I273" s="12">
        <v>1011</v>
      </c>
      <c r="J273" s="2">
        <v>39</v>
      </c>
      <c r="K273" s="35">
        <v>41.85</v>
      </c>
      <c r="L273" s="1">
        <v>1399</v>
      </c>
      <c r="M273">
        <f t="shared" si="29"/>
        <v>0</v>
      </c>
      <c r="N273">
        <f t="shared" si="31"/>
        <v>0</v>
      </c>
      <c r="O273" s="1">
        <f t="shared" si="30"/>
        <v>0</v>
      </c>
    </row>
    <row r="274" spans="1:15" x14ac:dyDescent="0.3">
      <c r="A274" t="s">
        <v>359</v>
      </c>
      <c r="B274" t="s">
        <v>21</v>
      </c>
      <c r="C274" t="s">
        <v>357</v>
      </c>
      <c r="D274" s="13">
        <v>44166</v>
      </c>
      <c r="E274" s="18">
        <v>57</v>
      </c>
      <c r="F274" s="12">
        <v>64.180000000000007</v>
      </c>
      <c r="G274" s="20">
        <v>1238</v>
      </c>
      <c r="H274" s="12">
        <v>31</v>
      </c>
      <c r="I274" s="12">
        <v>484</v>
      </c>
      <c r="J274" s="2">
        <v>47</v>
      </c>
      <c r="K274">
        <v>60.21</v>
      </c>
      <c r="L274" s="1">
        <v>1230</v>
      </c>
      <c r="M274">
        <f t="shared" si="29"/>
        <v>10</v>
      </c>
      <c r="N274">
        <f t="shared" si="31"/>
        <v>3.970000000000006</v>
      </c>
      <c r="O274" s="1">
        <f t="shared" si="30"/>
        <v>8</v>
      </c>
    </row>
    <row r="275" spans="1:15" x14ac:dyDescent="0.3">
      <c r="A275" t="s">
        <v>360</v>
      </c>
      <c r="B275" t="s">
        <v>21</v>
      </c>
      <c r="C275" t="s">
        <v>357</v>
      </c>
      <c r="D275" s="12" t="s">
        <v>361</v>
      </c>
      <c r="E275" s="18" t="s">
        <v>361</v>
      </c>
      <c r="F275" s="12" t="s">
        <v>361</v>
      </c>
      <c r="G275" s="20" t="s">
        <v>361</v>
      </c>
      <c r="H275" s="12" t="s">
        <v>361</v>
      </c>
      <c r="I275" s="12" t="s">
        <v>361</v>
      </c>
      <c r="J275" s="2">
        <v>43</v>
      </c>
      <c r="K275" s="35">
        <v>61.992999999999995</v>
      </c>
      <c r="L275" s="1">
        <v>2237</v>
      </c>
      <c r="M275" t="s">
        <v>24</v>
      </c>
      <c r="N275" t="s">
        <v>24</v>
      </c>
      <c r="O275" s="1" t="s">
        <v>24</v>
      </c>
    </row>
    <row r="276" spans="1:15" x14ac:dyDescent="0.3">
      <c r="A276" t="s">
        <v>362</v>
      </c>
      <c r="B276" t="s">
        <v>21</v>
      </c>
      <c r="C276" t="s">
        <v>357</v>
      </c>
      <c r="D276" s="12" t="s">
        <v>361</v>
      </c>
      <c r="E276" s="18" t="s">
        <v>361</v>
      </c>
      <c r="F276" s="12" t="s">
        <v>361</v>
      </c>
      <c r="G276" s="20" t="s">
        <v>361</v>
      </c>
      <c r="H276" s="12" t="s">
        <v>361</v>
      </c>
      <c r="I276" s="12" t="s">
        <v>361</v>
      </c>
      <c r="J276" s="2">
        <v>13</v>
      </c>
      <c r="K276" s="35">
        <v>24.220000000000002</v>
      </c>
      <c r="L276" s="1">
        <v>665</v>
      </c>
      <c r="M276" t="s">
        <v>24</v>
      </c>
      <c r="N276" t="s">
        <v>24</v>
      </c>
      <c r="O276" s="1" t="s">
        <v>24</v>
      </c>
    </row>
    <row r="277" spans="1:15" x14ac:dyDescent="0.3">
      <c r="A277" t="s">
        <v>363</v>
      </c>
      <c r="B277" t="s">
        <v>301</v>
      </c>
      <c r="C277" t="s">
        <v>364</v>
      </c>
      <c r="D277" s="13">
        <v>43009</v>
      </c>
      <c r="E277" s="18">
        <v>49</v>
      </c>
      <c r="F277" s="12">
        <v>90.57</v>
      </c>
      <c r="G277" s="20">
        <v>2814</v>
      </c>
      <c r="H277" s="12">
        <v>18</v>
      </c>
      <c r="I277" s="12">
        <v>796</v>
      </c>
      <c r="J277" s="2">
        <v>49</v>
      </c>
      <c r="K277" s="35">
        <v>90.57</v>
      </c>
      <c r="L277" s="1">
        <v>2814</v>
      </c>
      <c r="M277">
        <f t="shared" ref="M277:O283" si="32">SUM(E277-J277)</f>
        <v>0</v>
      </c>
      <c r="N277">
        <f t="shared" si="32"/>
        <v>0</v>
      </c>
      <c r="O277" s="1">
        <f t="shared" si="32"/>
        <v>0</v>
      </c>
    </row>
    <row r="278" spans="1:15" x14ac:dyDescent="0.3">
      <c r="A278" t="s">
        <v>365</v>
      </c>
      <c r="B278" t="s">
        <v>130</v>
      </c>
      <c r="C278" t="s">
        <v>364</v>
      </c>
      <c r="D278" s="13">
        <v>44166</v>
      </c>
      <c r="E278" s="18">
        <v>161</v>
      </c>
      <c r="F278" s="12">
        <v>302.5</v>
      </c>
      <c r="G278" s="20">
        <v>7361</v>
      </c>
      <c r="H278" s="12">
        <v>77</v>
      </c>
      <c r="I278" s="12">
        <v>4984</v>
      </c>
      <c r="J278" s="2">
        <v>167</v>
      </c>
      <c r="K278">
        <v>329.21300000000002</v>
      </c>
      <c r="L278" s="1">
        <v>7935</v>
      </c>
      <c r="M278">
        <f t="shared" si="32"/>
        <v>-6</v>
      </c>
      <c r="N278">
        <f t="shared" si="32"/>
        <v>-26.713000000000022</v>
      </c>
      <c r="O278" s="1">
        <f t="shared" si="32"/>
        <v>-574</v>
      </c>
    </row>
    <row r="279" spans="1:15" x14ac:dyDescent="0.3">
      <c r="A279" t="s">
        <v>366</v>
      </c>
      <c r="B279" t="s">
        <v>130</v>
      </c>
      <c r="C279" t="s">
        <v>364</v>
      </c>
      <c r="D279" s="13">
        <v>43862</v>
      </c>
      <c r="E279" s="18">
        <v>71</v>
      </c>
      <c r="F279" s="12">
        <v>44.86</v>
      </c>
      <c r="G279" s="20">
        <v>853</v>
      </c>
      <c r="H279" s="12">
        <v>37</v>
      </c>
      <c r="I279" s="12">
        <v>314</v>
      </c>
      <c r="J279" s="2">
        <v>67</v>
      </c>
      <c r="K279">
        <v>37.590000000000003</v>
      </c>
      <c r="L279" s="1">
        <v>1050</v>
      </c>
      <c r="M279">
        <f t="shared" si="32"/>
        <v>4</v>
      </c>
      <c r="N279">
        <f t="shared" si="32"/>
        <v>7.269999999999996</v>
      </c>
      <c r="O279" s="1">
        <f t="shared" si="32"/>
        <v>-197</v>
      </c>
    </row>
    <row r="280" spans="1:15" x14ac:dyDescent="0.3">
      <c r="A280" t="s">
        <v>367</v>
      </c>
      <c r="B280" t="s">
        <v>130</v>
      </c>
      <c r="C280" t="s">
        <v>364</v>
      </c>
      <c r="D280" s="13">
        <v>44166</v>
      </c>
      <c r="E280" s="18">
        <v>507</v>
      </c>
      <c r="F280" s="12">
        <v>306.52</v>
      </c>
      <c r="G280" s="20">
        <v>23510</v>
      </c>
      <c r="H280" s="12">
        <v>368</v>
      </c>
      <c r="I280" s="12">
        <v>12844</v>
      </c>
      <c r="J280" s="2">
        <v>487</v>
      </c>
      <c r="K280">
        <v>325.87</v>
      </c>
      <c r="L280" s="1">
        <v>25897</v>
      </c>
      <c r="M280">
        <f t="shared" si="32"/>
        <v>20</v>
      </c>
      <c r="N280">
        <f t="shared" si="32"/>
        <v>-19.350000000000023</v>
      </c>
      <c r="O280" s="1">
        <f t="shared" si="32"/>
        <v>-2387</v>
      </c>
    </row>
    <row r="281" spans="1:15" x14ac:dyDescent="0.3">
      <c r="A281" t="s">
        <v>368</v>
      </c>
      <c r="B281" t="s">
        <v>84</v>
      </c>
      <c r="C281" t="s">
        <v>369</v>
      </c>
      <c r="D281" s="13">
        <v>44166</v>
      </c>
      <c r="E281" s="18">
        <v>67</v>
      </c>
      <c r="F281" s="12">
        <v>77.7</v>
      </c>
      <c r="G281" s="20">
        <v>1583</v>
      </c>
      <c r="H281" s="12">
        <v>39</v>
      </c>
      <c r="I281" s="12">
        <v>877</v>
      </c>
      <c r="J281" s="32">
        <v>63</v>
      </c>
      <c r="K281" s="33">
        <v>76.25</v>
      </c>
      <c r="L281" s="34">
        <v>1523</v>
      </c>
      <c r="M281">
        <f t="shared" si="32"/>
        <v>4</v>
      </c>
      <c r="N281">
        <f t="shared" si="32"/>
        <v>1.4500000000000028</v>
      </c>
      <c r="O281" s="1">
        <f t="shared" si="32"/>
        <v>60</v>
      </c>
    </row>
    <row r="282" spans="1:15" x14ac:dyDescent="0.3">
      <c r="A282" t="s">
        <v>370</v>
      </c>
      <c r="B282" t="s">
        <v>84</v>
      </c>
      <c r="C282" t="s">
        <v>369</v>
      </c>
      <c r="D282" s="13">
        <v>44166</v>
      </c>
      <c r="E282" s="18">
        <v>49</v>
      </c>
      <c r="F282" s="12">
        <v>67.080000000000027</v>
      </c>
      <c r="G282" s="20">
        <v>1985</v>
      </c>
      <c r="H282" s="12">
        <v>31</v>
      </c>
      <c r="I282" s="12">
        <v>381</v>
      </c>
      <c r="J282" s="2">
        <v>45</v>
      </c>
      <c r="K282">
        <v>66.64</v>
      </c>
      <c r="L282" s="1">
        <v>2541</v>
      </c>
      <c r="M282">
        <f t="shared" si="32"/>
        <v>4</v>
      </c>
      <c r="N282">
        <f t="shared" si="32"/>
        <v>0.44000000000002615</v>
      </c>
      <c r="O282" s="1">
        <f t="shared" si="32"/>
        <v>-556</v>
      </c>
    </row>
    <row r="283" spans="1:15" x14ac:dyDescent="0.3">
      <c r="A283" t="s">
        <v>371</v>
      </c>
      <c r="B283" t="s">
        <v>84</v>
      </c>
      <c r="C283" t="s">
        <v>369</v>
      </c>
      <c r="D283" s="26">
        <v>43891</v>
      </c>
      <c r="E283" s="40">
        <v>60</v>
      </c>
      <c r="F283" s="12">
        <v>180.03</v>
      </c>
      <c r="G283" s="20">
        <v>3724</v>
      </c>
      <c r="H283" s="12">
        <v>41</v>
      </c>
      <c r="I283" s="12">
        <v>2302</v>
      </c>
      <c r="J283" s="2">
        <v>50</v>
      </c>
      <c r="K283">
        <v>175.88</v>
      </c>
      <c r="L283" s="1">
        <v>3507</v>
      </c>
      <c r="M283">
        <f t="shared" si="32"/>
        <v>10</v>
      </c>
      <c r="N283">
        <f t="shared" si="32"/>
        <v>4.1500000000000057</v>
      </c>
      <c r="O283" s="1">
        <f t="shared" si="32"/>
        <v>217</v>
      </c>
    </row>
    <row r="284" spans="1:15" x14ac:dyDescent="0.3">
      <c r="A284" t="s">
        <v>372</v>
      </c>
      <c r="B284" t="s">
        <v>84</v>
      </c>
      <c r="C284" t="s">
        <v>369</v>
      </c>
      <c r="D284" s="13">
        <v>44166</v>
      </c>
      <c r="E284" s="18">
        <v>57</v>
      </c>
      <c r="F284" s="12">
        <v>80.34</v>
      </c>
      <c r="G284" s="20" t="s">
        <v>23</v>
      </c>
      <c r="H284" s="12">
        <v>33</v>
      </c>
      <c r="I284" s="12" t="s">
        <v>23</v>
      </c>
      <c r="J284" s="2">
        <v>63</v>
      </c>
      <c r="K284">
        <v>69.540000000000006</v>
      </c>
      <c r="L284" s="1" t="s">
        <v>23</v>
      </c>
      <c r="M284">
        <f t="shared" ref="M284:M292" si="33">SUM(E284-J284)</f>
        <v>-6</v>
      </c>
      <c r="N284">
        <f t="shared" ref="N284:N292" si="34">SUM(F284-K284)</f>
        <v>10.799999999999997</v>
      </c>
      <c r="O284" s="1" t="s">
        <v>24</v>
      </c>
    </row>
    <row r="285" spans="1:15" x14ac:dyDescent="0.3">
      <c r="A285" t="s">
        <v>373</v>
      </c>
      <c r="B285" t="s">
        <v>84</v>
      </c>
      <c r="C285" t="s">
        <v>369</v>
      </c>
      <c r="D285" s="13">
        <v>43525</v>
      </c>
      <c r="E285" s="18">
        <v>13</v>
      </c>
      <c r="F285" s="12">
        <v>18.68</v>
      </c>
      <c r="G285" s="20">
        <v>431</v>
      </c>
      <c r="H285" s="12">
        <v>9</v>
      </c>
      <c r="I285" s="12">
        <v>314</v>
      </c>
      <c r="J285" s="2">
        <v>13</v>
      </c>
      <c r="K285">
        <v>18.68</v>
      </c>
      <c r="L285" s="1">
        <v>431</v>
      </c>
      <c r="M285">
        <f t="shared" si="33"/>
        <v>0</v>
      </c>
      <c r="N285">
        <f t="shared" si="34"/>
        <v>0</v>
      </c>
      <c r="O285" s="1">
        <f t="shared" ref="O285:O292" si="35">SUM(G285-L285)</f>
        <v>0</v>
      </c>
    </row>
    <row r="286" spans="1:15" x14ac:dyDescent="0.3">
      <c r="A286" t="s">
        <v>374</v>
      </c>
      <c r="B286" t="s">
        <v>84</v>
      </c>
      <c r="C286" t="s">
        <v>369</v>
      </c>
      <c r="D286" s="13">
        <v>44166</v>
      </c>
      <c r="E286" s="18">
        <v>43</v>
      </c>
      <c r="F286" s="12">
        <v>41.39</v>
      </c>
      <c r="G286" s="20">
        <v>850</v>
      </c>
      <c r="H286" s="12">
        <v>28</v>
      </c>
      <c r="I286" s="12">
        <v>850</v>
      </c>
      <c r="J286" s="2">
        <v>43</v>
      </c>
      <c r="K286">
        <v>22.768999999999998</v>
      </c>
      <c r="L286" s="1">
        <v>814</v>
      </c>
      <c r="M286">
        <f t="shared" si="33"/>
        <v>0</v>
      </c>
      <c r="N286">
        <f t="shared" si="34"/>
        <v>18.621000000000002</v>
      </c>
      <c r="O286" s="1">
        <f t="shared" si="35"/>
        <v>36</v>
      </c>
    </row>
    <row r="287" spans="1:15" x14ac:dyDescent="0.3">
      <c r="A287" t="s">
        <v>375</v>
      </c>
      <c r="B287" t="s">
        <v>84</v>
      </c>
      <c r="C287" t="s">
        <v>369</v>
      </c>
      <c r="D287" s="13">
        <v>44166</v>
      </c>
      <c r="E287" s="18">
        <v>32</v>
      </c>
      <c r="F287" s="12">
        <v>29.51</v>
      </c>
      <c r="G287" s="20">
        <v>1019</v>
      </c>
      <c r="H287" s="12">
        <v>24</v>
      </c>
      <c r="I287" s="12">
        <v>718</v>
      </c>
      <c r="J287" s="2">
        <v>25</v>
      </c>
      <c r="K287">
        <v>25.86</v>
      </c>
      <c r="L287" s="1">
        <v>761</v>
      </c>
      <c r="M287">
        <f t="shared" si="33"/>
        <v>7</v>
      </c>
      <c r="N287">
        <f t="shared" si="34"/>
        <v>3.6500000000000021</v>
      </c>
      <c r="O287" s="1">
        <f t="shared" si="35"/>
        <v>258</v>
      </c>
    </row>
    <row r="288" spans="1:15" x14ac:dyDescent="0.3">
      <c r="A288" t="s">
        <v>376</v>
      </c>
      <c r="B288" t="s">
        <v>84</v>
      </c>
      <c r="C288" t="s">
        <v>369</v>
      </c>
      <c r="D288" s="13">
        <v>44287</v>
      </c>
      <c r="E288" s="18">
        <v>153</v>
      </c>
      <c r="F288" s="12">
        <v>191.77</v>
      </c>
      <c r="G288" s="20">
        <v>8387</v>
      </c>
      <c r="H288" s="12">
        <v>3</v>
      </c>
      <c r="I288" s="12">
        <v>71</v>
      </c>
      <c r="J288" s="2">
        <v>119</v>
      </c>
      <c r="K288">
        <v>114.98</v>
      </c>
      <c r="L288" s="1">
        <v>5938</v>
      </c>
      <c r="M288">
        <f t="shared" si="33"/>
        <v>34</v>
      </c>
      <c r="N288">
        <f t="shared" si="34"/>
        <v>76.790000000000006</v>
      </c>
      <c r="O288" s="1">
        <f t="shared" si="35"/>
        <v>2449</v>
      </c>
    </row>
    <row r="289" spans="1:15" x14ac:dyDescent="0.3">
      <c r="A289" t="s">
        <v>377</v>
      </c>
      <c r="B289" t="s">
        <v>84</v>
      </c>
      <c r="C289" t="s">
        <v>369</v>
      </c>
      <c r="D289" s="13">
        <v>44166</v>
      </c>
      <c r="E289" s="18">
        <v>38</v>
      </c>
      <c r="F289" s="12">
        <v>170.25</v>
      </c>
      <c r="G289" s="20">
        <v>504</v>
      </c>
      <c r="H289" s="12">
        <v>2</v>
      </c>
      <c r="I289" s="12">
        <v>15</v>
      </c>
      <c r="J289" s="2">
        <v>38</v>
      </c>
      <c r="K289">
        <v>170.25</v>
      </c>
      <c r="L289" s="1">
        <v>504</v>
      </c>
      <c r="M289">
        <f t="shared" si="33"/>
        <v>0</v>
      </c>
      <c r="N289">
        <f t="shared" si="34"/>
        <v>0</v>
      </c>
      <c r="O289" s="1">
        <f t="shared" si="35"/>
        <v>0</v>
      </c>
    </row>
    <row r="290" spans="1:15" x14ac:dyDescent="0.3">
      <c r="A290" t="s">
        <v>378</v>
      </c>
      <c r="B290" t="s">
        <v>84</v>
      </c>
      <c r="C290" t="s">
        <v>369</v>
      </c>
      <c r="D290" s="13">
        <v>44256</v>
      </c>
      <c r="E290" s="18">
        <v>100</v>
      </c>
      <c r="F290" s="12">
        <v>62.76</v>
      </c>
      <c r="G290" s="20">
        <v>3100</v>
      </c>
      <c r="H290" s="12">
        <v>39</v>
      </c>
      <c r="I290" s="12">
        <v>1381</v>
      </c>
      <c r="J290" s="2">
        <v>100</v>
      </c>
      <c r="K290">
        <v>62.76</v>
      </c>
      <c r="L290" s="1">
        <v>3163</v>
      </c>
      <c r="M290">
        <f t="shared" si="33"/>
        <v>0</v>
      </c>
      <c r="N290">
        <f t="shared" si="34"/>
        <v>0</v>
      </c>
      <c r="O290" s="1">
        <f t="shared" si="35"/>
        <v>-63</v>
      </c>
    </row>
    <row r="291" spans="1:15" x14ac:dyDescent="0.3">
      <c r="A291" t="s">
        <v>379</v>
      </c>
      <c r="B291" t="s">
        <v>84</v>
      </c>
      <c r="C291" t="s">
        <v>369</v>
      </c>
      <c r="D291" s="13">
        <v>43922</v>
      </c>
      <c r="E291" s="18">
        <v>85</v>
      </c>
      <c r="F291" s="16">
        <v>52.05</v>
      </c>
      <c r="G291" s="29">
        <v>1542</v>
      </c>
      <c r="H291" s="12">
        <v>58</v>
      </c>
      <c r="I291" s="12">
        <v>973</v>
      </c>
      <c r="J291" s="2">
        <v>593</v>
      </c>
      <c r="K291">
        <v>233.40969999999999</v>
      </c>
      <c r="L291" s="1">
        <v>8376</v>
      </c>
      <c r="M291">
        <f t="shared" si="33"/>
        <v>-508</v>
      </c>
      <c r="N291">
        <f t="shared" si="34"/>
        <v>-181.35969999999998</v>
      </c>
      <c r="O291" s="1">
        <f t="shared" si="35"/>
        <v>-6834</v>
      </c>
    </row>
    <row r="292" spans="1:15" x14ac:dyDescent="0.3">
      <c r="A292" t="s">
        <v>380</v>
      </c>
      <c r="B292" t="s">
        <v>29</v>
      </c>
      <c r="C292" t="s">
        <v>381</v>
      </c>
      <c r="D292" s="13">
        <v>43070</v>
      </c>
      <c r="E292" s="18">
        <v>4</v>
      </c>
      <c r="F292" s="12">
        <v>1.44</v>
      </c>
      <c r="G292" s="20">
        <v>41</v>
      </c>
      <c r="H292" s="12" t="s">
        <v>23</v>
      </c>
      <c r="I292" s="12" t="s">
        <v>23</v>
      </c>
      <c r="J292" s="2">
        <v>4</v>
      </c>
      <c r="K292" s="35">
        <v>1.44</v>
      </c>
      <c r="L292" s="1">
        <v>41</v>
      </c>
      <c r="M292">
        <f t="shared" si="33"/>
        <v>0</v>
      </c>
      <c r="N292">
        <f t="shared" si="34"/>
        <v>0</v>
      </c>
      <c r="O292" s="1">
        <f t="shared" si="35"/>
        <v>0</v>
      </c>
    </row>
    <row r="293" spans="1:15" x14ac:dyDescent="0.3">
      <c r="A293" t="s">
        <v>382</v>
      </c>
      <c r="B293" t="s">
        <v>29</v>
      </c>
      <c r="C293" t="s">
        <v>381</v>
      </c>
      <c r="D293" s="12" t="s">
        <v>383</v>
      </c>
      <c r="E293" s="18" t="s">
        <v>383</v>
      </c>
      <c r="F293" s="12" t="s">
        <v>383</v>
      </c>
      <c r="G293" s="20" t="s">
        <v>383</v>
      </c>
      <c r="H293" s="12" t="s">
        <v>383</v>
      </c>
      <c r="I293" s="12" t="s">
        <v>383</v>
      </c>
      <c r="J293" s="18" t="s">
        <v>383</v>
      </c>
      <c r="K293" s="12" t="s">
        <v>383</v>
      </c>
      <c r="L293" s="20" t="s">
        <v>383</v>
      </c>
      <c r="M293" t="s">
        <v>24</v>
      </c>
      <c r="N293" t="s">
        <v>24</v>
      </c>
      <c r="O293" s="1" t="s">
        <v>24</v>
      </c>
    </row>
    <row r="294" spans="1:15" x14ac:dyDescent="0.3">
      <c r="A294" t="s">
        <v>384</v>
      </c>
      <c r="B294" t="s">
        <v>36</v>
      </c>
      <c r="C294" t="s">
        <v>381</v>
      </c>
      <c r="D294" s="13">
        <v>44166</v>
      </c>
      <c r="E294" s="18">
        <v>79</v>
      </c>
      <c r="F294" s="12">
        <v>99.18</v>
      </c>
      <c r="G294" s="20">
        <v>3429</v>
      </c>
      <c r="H294" s="12">
        <v>54</v>
      </c>
      <c r="I294" s="12">
        <v>2278</v>
      </c>
      <c r="J294" s="2" t="s">
        <v>23</v>
      </c>
      <c r="K294" t="s">
        <v>23</v>
      </c>
      <c r="L294" s="1" t="s">
        <v>23</v>
      </c>
      <c r="M294" t="s">
        <v>24</v>
      </c>
      <c r="N294" t="s">
        <v>24</v>
      </c>
      <c r="O294" s="1" t="s">
        <v>24</v>
      </c>
    </row>
    <row r="295" spans="1:15" x14ac:dyDescent="0.3">
      <c r="A295" t="s">
        <v>385</v>
      </c>
      <c r="B295" t="s">
        <v>29</v>
      </c>
      <c r="C295" t="s">
        <v>381</v>
      </c>
      <c r="D295" s="12" t="s">
        <v>386</v>
      </c>
      <c r="E295" s="18" t="s">
        <v>386</v>
      </c>
      <c r="F295" s="12" t="s">
        <v>386</v>
      </c>
      <c r="G295" s="20" t="s">
        <v>386</v>
      </c>
      <c r="H295" s="12" t="s">
        <v>386</v>
      </c>
      <c r="I295" s="12" t="s">
        <v>386</v>
      </c>
      <c r="J295" s="2">
        <v>27</v>
      </c>
      <c r="K295">
        <v>21.42</v>
      </c>
      <c r="L295" s="1">
        <v>1210</v>
      </c>
      <c r="M295" t="s">
        <v>24</v>
      </c>
      <c r="N295" t="s">
        <v>24</v>
      </c>
      <c r="O295" s="1" t="s">
        <v>24</v>
      </c>
    </row>
    <row r="296" spans="1:15" x14ac:dyDescent="0.3">
      <c r="A296" t="s">
        <v>387</v>
      </c>
      <c r="B296" t="s">
        <v>29</v>
      </c>
      <c r="C296" t="s">
        <v>381</v>
      </c>
      <c r="D296" s="13">
        <v>44166</v>
      </c>
      <c r="E296" s="18">
        <v>105</v>
      </c>
      <c r="F296" s="12">
        <v>60.56</v>
      </c>
      <c r="G296" s="20">
        <v>3844</v>
      </c>
      <c r="H296" s="12">
        <v>40</v>
      </c>
      <c r="I296" s="12">
        <v>965</v>
      </c>
      <c r="J296" s="2">
        <v>94</v>
      </c>
      <c r="K296">
        <v>59.09</v>
      </c>
      <c r="L296" s="1">
        <v>3525</v>
      </c>
      <c r="M296">
        <f>SUM(E296-J296)</f>
        <v>11</v>
      </c>
      <c r="N296">
        <f>SUM(F296-K296)</f>
        <v>1.4699999999999989</v>
      </c>
      <c r="O296" s="1">
        <f>SUM(G296-L296)</f>
        <v>319</v>
      </c>
    </row>
    <row r="297" spans="1:15" x14ac:dyDescent="0.3">
      <c r="A297" t="s">
        <v>388</v>
      </c>
      <c r="B297" t="s">
        <v>29</v>
      </c>
      <c r="C297" t="s">
        <v>381</v>
      </c>
      <c r="D297" s="12" t="s">
        <v>389</v>
      </c>
      <c r="E297" s="18" t="s">
        <v>389</v>
      </c>
      <c r="F297" s="12" t="s">
        <v>389</v>
      </c>
      <c r="G297" s="20" t="s">
        <v>389</v>
      </c>
      <c r="H297" s="12" t="s">
        <v>389</v>
      </c>
      <c r="I297" s="12" t="s">
        <v>389</v>
      </c>
      <c r="J297" s="2">
        <v>9</v>
      </c>
      <c r="K297" s="35">
        <v>9.8000000000000007</v>
      </c>
      <c r="L297" s="1">
        <v>265</v>
      </c>
      <c r="M297" t="s">
        <v>24</v>
      </c>
      <c r="N297" t="s">
        <v>24</v>
      </c>
      <c r="O297" s="1" t="s">
        <v>24</v>
      </c>
    </row>
    <row r="298" spans="1:15" x14ac:dyDescent="0.3">
      <c r="A298" t="s">
        <v>390</v>
      </c>
      <c r="B298" t="s">
        <v>29</v>
      </c>
      <c r="C298" t="s">
        <v>381</v>
      </c>
      <c r="D298" s="12" t="s">
        <v>386</v>
      </c>
      <c r="E298" s="18" t="s">
        <v>386</v>
      </c>
      <c r="F298" s="12" t="s">
        <v>386</v>
      </c>
      <c r="G298" s="20" t="s">
        <v>386</v>
      </c>
      <c r="H298" s="12" t="s">
        <v>386</v>
      </c>
      <c r="I298" s="12" t="s">
        <v>386</v>
      </c>
      <c r="J298" s="2" t="s">
        <v>391</v>
      </c>
      <c r="K298" t="s">
        <v>391</v>
      </c>
      <c r="L298" s="1" t="s">
        <v>391</v>
      </c>
      <c r="M298" t="s">
        <v>24</v>
      </c>
      <c r="N298" t="s">
        <v>24</v>
      </c>
      <c r="O298" s="1" t="s">
        <v>24</v>
      </c>
    </row>
    <row r="299" spans="1:15" x14ac:dyDescent="0.3">
      <c r="A299" t="s">
        <v>392</v>
      </c>
      <c r="B299" t="s">
        <v>29</v>
      </c>
      <c r="C299" t="s">
        <v>381</v>
      </c>
      <c r="D299" s="40" t="s">
        <v>393</v>
      </c>
      <c r="E299" s="18" t="s">
        <v>393</v>
      </c>
      <c r="F299" s="12" t="s">
        <v>393</v>
      </c>
      <c r="G299" s="20" t="s">
        <v>393</v>
      </c>
      <c r="H299" s="12" t="s">
        <v>393</v>
      </c>
      <c r="I299" s="12" t="s">
        <v>393</v>
      </c>
      <c r="J299" s="2">
        <v>71</v>
      </c>
      <c r="K299">
        <v>93.77</v>
      </c>
      <c r="L299" s="1">
        <v>3254</v>
      </c>
      <c r="M299" t="s">
        <v>24</v>
      </c>
      <c r="N299" t="s">
        <v>24</v>
      </c>
      <c r="O299" s="1" t="s">
        <v>24</v>
      </c>
    </row>
    <row r="300" spans="1:15" x14ac:dyDescent="0.3">
      <c r="A300" t="s">
        <v>394</v>
      </c>
      <c r="B300" t="s">
        <v>29</v>
      </c>
      <c r="C300" t="s">
        <v>381</v>
      </c>
      <c r="D300" s="12" t="s">
        <v>393</v>
      </c>
      <c r="E300" s="18" t="s">
        <v>393</v>
      </c>
      <c r="F300" s="12" t="s">
        <v>393</v>
      </c>
      <c r="G300" s="20" t="s">
        <v>393</v>
      </c>
      <c r="H300" s="12" t="s">
        <v>393</v>
      </c>
      <c r="I300" s="12" t="s">
        <v>393</v>
      </c>
      <c r="J300" s="2" t="s">
        <v>395</v>
      </c>
      <c r="K300" t="s">
        <v>395</v>
      </c>
      <c r="L300" s="1" t="s">
        <v>395</v>
      </c>
      <c r="M300" t="s">
        <v>24</v>
      </c>
      <c r="N300" t="s">
        <v>24</v>
      </c>
      <c r="O300" s="1" t="s">
        <v>24</v>
      </c>
    </row>
    <row r="301" spans="1:15" x14ac:dyDescent="0.3">
      <c r="A301" t="s">
        <v>396</v>
      </c>
      <c r="B301" t="s">
        <v>36</v>
      </c>
      <c r="C301" t="s">
        <v>397</v>
      </c>
      <c r="D301" s="13">
        <v>44197</v>
      </c>
      <c r="E301" s="18">
        <v>71</v>
      </c>
      <c r="F301" s="12">
        <v>23.677829456999991</v>
      </c>
      <c r="G301" s="20">
        <v>1634</v>
      </c>
      <c r="H301" s="12">
        <v>34</v>
      </c>
      <c r="I301" s="12">
        <v>937</v>
      </c>
      <c r="J301" s="2">
        <v>51</v>
      </c>
      <c r="K301">
        <v>15.425000000000001</v>
      </c>
      <c r="L301" s="1">
        <v>1058</v>
      </c>
      <c r="M301">
        <f t="shared" ref="M301:M321" si="36">SUM(E301-J301)</f>
        <v>20</v>
      </c>
      <c r="N301">
        <f t="shared" ref="N301:N321" si="37">SUM(F301-K301)</f>
        <v>8.25282945699999</v>
      </c>
      <c r="O301" s="1">
        <f t="shared" ref="O301:O321" si="38">SUM(G301-L301)</f>
        <v>576</v>
      </c>
    </row>
    <row r="302" spans="1:15" x14ac:dyDescent="0.3">
      <c r="A302" t="s">
        <v>398</v>
      </c>
      <c r="B302" t="s">
        <v>36</v>
      </c>
      <c r="C302" t="s">
        <v>397</v>
      </c>
      <c r="D302" s="13">
        <v>44166</v>
      </c>
      <c r="E302" s="18">
        <v>15</v>
      </c>
      <c r="F302" s="12">
        <v>5.7599999999999989</v>
      </c>
      <c r="G302" s="20">
        <v>560</v>
      </c>
      <c r="H302" s="12">
        <v>4</v>
      </c>
      <c r="I302" s="12">
        <v>64</v>
      </c>
      <c r="J302" s="2">
        <v>13</v>
      </c>
      <c r="K302">
        <v>3.27</v>
      </c>
      <c r="L302" s="1">
        <v>268</v>
      </c>
      <c r="M302">
        <f t="shared" si="36"/>
        <v>2</v>
      </c>
      <c r="N302">
        <f t="shared" si="37"/>
        <v>2.4899999999999989</v>
      </c>
      <c r="O302" s="1">
        <f t="shared" si="38"/>
        <v>292</v>
      </c>
    </row>
    <row r="303" spans="1:15" x14ac:dyDescent="0.3">
      <c r="A303" t="s">
        <v>399</v>
      </c>
      <c r="B303" t="s">
        <v>36</v>
      </c>
      <c r="C303" t="s">
        <v>397</v>
      </c>
      <c r="D303" s="13">
        <v>44075</v>
      </c>
      <c r="E303" s="18">
        <v>64</v>
      </c>
      <c r="F303" s="12">
        <v>95.779999999999987</v>
      </c>
      <c r="G303" s="20">
        <v>3563</v>
      </c>
      <c r="H303" s="12">
        <v>36</v>
      </c>
      <c r="I303" s="12">
        <v>1105</v>
      </c>
      <c r="J303" s="2">
        <v>63</v>
      </c>
      <c r="K303">
        <v>98.11</v>
      </c>
      <c r="L303" s="1">
        <v>3957</v>
      </c>
      <c r="M303">
        <f t="shared" si="36"/>
        <v>1</v>
      </c>
      <c r="N303">
        <f t="shared" si="37"/>
        <v>-2.3300000000000125</v>
      </c>
      <c r="O303" s="1">
        <f t="shared" si="38"/>
        <v>-394</v>
      </c>
    </row>
    <row r="304" spans="1:15" x14ac:dyDescent="0.3">
      <c r="A304" t="s">
        <v>400</v>
      </c>
      <c r="B304" t="s">
        <v>36</v>
      </c>
      <c r="C304" t="s">
        <v>397</v>
      </c>
      <c r="D304" s="13">
        <v>44166</v>
      </c>
      <c r="E304" s="18">
        <v>26</v>
      </c>
      <c r="F304" s="12">
        <v>7.51</v>
      </c>
      <c r="G304" s="20">
        <v>671</v>
      </c>
      <c r="H304" s="12">
        <v>22</v>
      </c>
      <c r="I304" s="12">
        <v>426</v>
      </c>
      <c r="J304" s="2">
        <v>18</v>
      </c>
      <c r="K304" s="35">
        <v>6.79</v>
      </c>
      <c r="L304" s="1">
        <v>589</v>
      </c>
      <c r="M304">
        <f t="shared" si="36"/>
        <v>8</v>
      </c>
      <c r="N304">
        <f t="shared" si="37"/>
        <v>0.71999999999999975</v>
      </c>
      <c r="O304" s="1">
        <f t="shared" si="38"/>
        <v>82</v>
      </c>
    </row>
    <row r="305" spans="1:15" x14ac:dyDescent="0.3">
      <c r="A305" t="s">
        <v>401</v>
      </c>
      <c r="B305" t="s">
        <v>36</v>
      </c>
      <c r="C305" t="s">
        <v>397</v>
      </c>
      <c r="D305" s="13">
        <v>43070</v>
      </c>
      <c r="E305" s="18">
        <v>64</v>
      </c>
      <c r="F305" s="12">
        <v>36.54</v>
      </c>
      <c r="G305" s="20">
        <v>2047</v>
      </c>
      <c r="H305" s="12">
        <v>34</v>
      </c>
      <c r="I305" s="12">
        <v>928</v>
      </c>
      <c r="J305" s="2">
        <v>64</v>
      </c>
      <c r="K305" s="35">
        <v>36.54</v>
      </c>
      <c r="L305" s="1">
        <v>2047</v>
      </c>
      <c r="M305">
        <f t="shared" si="36"/>
        <v>0</v>
      </c>
      <c r="N305">
        <f t="shared" si="37"/>
        <v>0</v>
      </c>
      <c r="O305" s="1">
        <f t="shared" si="38"/>
        <v>0</v>
      </c>
    </row>
    <row r="306" spans="1:15" x14ac:dyDescent="0.3">
      <c r="A306" t="s">
        <v>402</v>
      </c>
      <c r="B306" t="s">
        <v>36</v>
      </c>
      <c r="C306" t="s">
        <v>397</v>
      </c>
      <c r="D306" s="13">
        <v>43132</v>
      </c>
      <c r="E306" s="18">
        <v>76</v>
      </c>
      <c r="F306" s="12">
        <v>100.806</v>
      </c>
      <c r="G306" s="20">
        <v>2382</v>
      </c>
      <c r="H306" s="12">
        <v>39</v>
      </c>
      <c r="I306" s="12">
        <v>1280</v>
      </c>
      <c r="J306" s="2">
        <v>76</v>
      </c>
      <c r="K306" s="35">
        <v>100.806</v>
      </c>
      <c r="L306" s="1">
        <v>2382</v>
      </c>
      <c r="M306">
        <f t="shared" si="36"/>
        <v>0</v>
      </c>
      <c r="N306">
        <f t="shared" si="37"/>
        <v>0</v>
      </c>
      <c r="O306" s="1">
        <f t="shared" si="38"/>
        <v>0</v>
      </c>
    </row>
    <row r="307" spans="1:15" x14ac:dyDescent="0.3">
      <c r="A307" t="s">
        <v>403</v>
      </c>
      <c r="B307" t="s">
        <v>36</v>
      </c>
      <c r="C307" t="s">
        <v>397</v>
      </c>
      <c r="D307" s="13">
        <v>44166</v>
      </c>
      <c r="E307" s="18">
        <v>26</v>
      </c>
      <c r="F307" s="12">
        <v>11.22</v>
      </c>
      <c r="G307" s="20">
        <v>1117</v>
      </c>
      <c r="H307" s="12">
        <v>19</v>
      </c>
      <c r="I307" s="12">
        <v>831</v>
      </c>
      <c r="J307" s="2">
        <v>26</v>
      </c>
      <c r="K307">
        <v>12.16</v>
      </c>
      <c r="L307" s="1">
        <v>1205</v>
      </c>
      <c r="M307">
        <f t="shared" si="36"/>
        <v>0</v>
      </c>
      <c r="N307">
        <f t="shared" si="37"/>
        <v>-0.9399999999999995</v>
      </c>
      <c r="O307" s="1">
        <f t="shared" si="38"/>
        <v>-88</v>
      </c>
    </row>
    <row r="308" spans="1:15" x14ac:dyDescent="0.3">
      <c r="A308" t="s">
        <v>404</v>
      </c>
      <c r="B308" t="s">
        <v>36</v>
      </c>
      <c r="C308" t="s">
        <v>397</v>
      </c>
      <c r="D308" s="13">
        <v>43831</v>
      </c>
      <c r="E308" s="18">
        <v>75</v>
      </c>
      <c r="F308" s="12">
        <v>95.299000000000007</v>
      </c>
      <c r="G308" s="20">
        <v>3548</v>
      </c>
      <c r="H308" s="12">
        <v>40</v>
      </c>
      <c r="I308" s="12">
        <v>1992</v>
      </c>
      <c r="J308" s="2">
        <v>85</v>
      </c>
      <c r="K308">
        <v>103.881</v>
      </c>
      <c r="L308" s="1">
        <v>3853</v>
      </c>
      <c r="M308">
        <f t="shared" si="36"/>
        <v>-10</v>
      </c>
      <c r="N308">
        <f t="shared" si="37"/>
        <v>-8.5819999999999936</v>
      </c>
      <c r="O308" s="1">
        <f t="shared" si="38"/>
        <v>-305</v>
      </c>
    </row>
    <row r="309" spans="1:15" x14ac:dyDescent="0.3">
      <c r="A309" t="s">
        <v>405</v>
      </c>
      <c r="B309" t="s">
        <v>36</v>
      </c>
      <c r="C309" t="s">
        <v>397</v>
      </c>
      <c r="D309" s="13">
        <v>44166</v>
      </c>
      <c r="E309" s="18">
        <v>105</v>
      </c>
      <c r="F309" s="12">
        <v>79.88</v>
      </c>
      <c r="G309" s="20">
        <v>1036</v>
      </c>
      <c r="H309" s="12">
        <v>99</v>
      </c>
      <c r="I309" s="12">
        <v>936</v>
      </c>
      <c r="J309" s="2">
        <v>100</v>
      </c>
      <c r="K309">
        <v>66.040000000000006</v>
      </c>
      <c r="L309" s="1">
        <v>1095</v>
      </c>
      <c r="M309">
        <f t="shared" si="36"/>
        <v>5</v>
      </c>
      <c r="N309">
        <f t="shared" si="37"/>
        <v>13.839999999999989</v>
      </c>
      <c r="O309" s="1">
        <f t="shared" si="38"/>
        <v>-59</v>
      </c>
    </row>
    <row r="310" spans="1:15" x14ac:dyDescent="0.3">
      <c r="A310" t="s">
        <v>406</v>
      </c>
      <c r="B310" t="s">
        <v>36</v>
      </c>
      <c r="C310" t="s">
        <v>397</v>
      </c>
      <c r="D310" s="13">
        <v>44166</v>
      </c>
      <c r="E310" s="18">
        <v>66</v>
      </c>
      <c r="F310" s="16">
        <v>251.34</v>
      </c>
      <c r="G310" s="20">
        <v>3995</v>
      </c>
      <c r="H310" s="12">
        <v>28</v>
      </c>
      <c r="I310" s="12">
        <v>3042</v>
      </c>
      <c r="J310" s="2">
        <v>56</v>
      </c>
      <c r="K310">
        <v>246.32</v>
      </c>
      <c r="L310" s="1">
        <v>3735</v>
      </c>
      <c r="M310">
        <f t="shared" si="36"/>
        <v>10</v>
      </c>
      <c r="N310">
        <f t="shared" si="37"/>
        <v>5.0200000000000102</v>
      </c>
      <c r="O310" s="1">
        <f t="shared" si="38"/>
        <v>260</v>
      </c>
    </row>
    <row r="311" spans="1:15" x14ac:dyDescent="0.3">
      <c r="A311" t="s">
        <v>407</v>
      </c>
      <c r="B311" t="s">
        <v>36</v>
      </c>
      <c r="C311" t="s">
        <v>397</v>
      </c>
      <c r="D311" s="13">
        <v>44105</v>
      </c>
      <c r="E311" s="18">
        <v>22</v>
      </c>
      <c r="F311" s="16">
        <v>21.046199999999999</v>
      </c>
      <c r="G311" s="29">
        <v>1692</v>
      </c>
      <c r="H311" s="12">
        <v>11</v>
      </c>
      <c r="I311" s="12">
        <v>518</v>
      </c>
      <c r="J311" s="2">
        <v>58</v>
      </c>
      <c r="K311">
        <v>20.75</v>
      </c>
      <c r="L311" s="1">
        <v>2824</v>
      </c>
      <c r="M311">
        <f t="shared" si="36"/>
        <v>-36</v>
      </c>
      <c r="N311">
        <f t="shared" si="37"/>
        <v>0.29619999999999891</v>
      </c>
      <c r="O311" s="1">
        <f t="shared" si="38"/>
        <v>-1132</v>
      </c>
    </row>
    <row r="312" spans="1:15" x14ac:dyDescent="0.3">
      <c r="A312" t="s">
        <v>408</v>
      </c>
      <c r="B312" t="s">
        <v>36</v>
      </c>
      <c r="C312" t="s">
        <v>409</v>
      </c>
      <c r="D312" s="11" t="s">
        <v>410</v>
      </c>
      <c r="E312" s="18">
        <v>40</v>
      </c>
      <c r="F312" s="12">
        <v>29.299099999999999</v>
      </c>
      <c r="G312" s="20">
        <v>2548</v>
      </c>
      <c r="H312" s="12">
        <v>17</v>
      </c>
      <c r="I312" s="12">
        <v>596</v>
      </c>
      <c r="J312" s="32">
        <v>41</v>
      </c>
      <c r="K312" s="33">
        <v>30.108000000000001</v>
      </c>
      <c r="L312" s="34">
        <v>2235</v>
      </c>
      <c r="M312">
        <f t="shared" si="36"/>
        <v>-1</v>
      </c>
      <c r="N312">
        <f t="shared" si="37"/>
        <v>-0.80890000000000128</v>
      </c>
      <c r="O312" s="1">
        <f t="shared" si="38"/>
        <v>313</v>
      </c>
    </row>
    <row r="313" spans="1:15" x14ac:dyDescent="0.3">
      <c r="A313" t="s">
        <v>411</v>
      </c>
      <c r="B313" t="s">
        <v>36</v>
      </c>
      <c r="C313" t="s">
        <v>409</v>
      </c>
      <c r="D313" s="13">
        <v>44166</v>
      </c>
      <c r="E313" s="18">
        <v>26</v>
      </c>
      <c r="F313" s="12">
        <v>23.3247</v>
      </c>
      <c r="G313" s="20">
        <v>1037</v>
      </c>
      <c r="H313" s="12">
        <v>4.6147</v>
      </c>
      <c r="I313" s="12">
        <v>309</v>
      </c>
      <c r="J313" s="32">
        <v>33</v>
      </c>
      <c r="K313" s="33">
        <v>26.06</v>
      </c>
      <c r="L313" s="34">
        <v>1049</v>
      </c>
      <c r="M313">
        <f t="shared" si="36"/>
        <v>-7</v>
      </c>
      <c r="N313">
        <f t="shared" si="37"/>
        <v>-2.7352999999999987</v>
      </c>
      <c r="O313" s="1">
        <f t="shared" si="38"/>
        <v>-12</v>
      </c>
    </row>
    <row r="314" spans="1:15" x14ac:dyDescent="0.3">
      <c r="A314" t="s">
        <v>412</v>
      </c>
      <c r="B314" t="s">
        <v>36</v>
      </c>
      <c r="C314" t="s">
        <v>409</v>
      </c>
      <c r="D314" s="13">
        <v>44166</v>
      </c>
      <c r="E314" s="18">
        <v>186</v>
      </c>
      <c r="F314" s="12">
        <v>80.3</v>
      </c>
      <c r="G314" s="20">
        <v>9341</v>
      </c>
      <c r="H314" s="12">
        <v>84</v>
      </c>
      <c r="I314" s="12">
        <v>4769</v>
      </c>
      <c r="J314" s="32">
        <v>172</v>
      </c>
      <c r="K314" s="33">
        <v>74.86</v>
      </c>
      <c r="L314" s="34">
        <v>8882</v>
      </c>
      <c r="M314">
        <f t="shared" si="36"/>
        <v>14</v>
      </c>
      <c r="N314">
        <f t="shared" si="37"/>
        <v>5.4399999999999977</v>
      </c>
      <c r="O314" s="1">
        <f t="shared" si="38"/>
        <v>459</v>
      </c>
    </row>
    <row r="315" spans="1:15" x14ac:dyDescent="0.3">
      <c r="A315" t="s">
        <v>413</v>
      </c>
      <c r="B315" t="s">
        <v>36</v>
      </c>
      <c r="C315" t="s">
        <v>409</v>
      </c>
      <c r="D315" s="13">
        <v>44166</v>
      </c>
      <c r="E315" s="18">
        <v>24</v>
      </c>
      <c r="F315" s="12">
        <v>21.17</v>
      </c>
      <c r="G315" s="20">
        <v>613</v>
      </c>
      <c r="H315" s="12">
        <v>18</v>
      </c>
      <c r="I315" s="12">
        <v>524</v>
      </c>
      <c r="J315" s="2">
        <v>20</v>
      </c>
      <c r="K315">
        <v>20.46</v>
      </c>
      <c r="L315" s="1">
        <v>690</v>
      </c>
      <c r="M315">
        <f t="shared" si="36"/>
        <v>4</v>
      </c>
      <c r="N315">
        <f t="shared" si="37"/>
        <v>0.71000000000000085</v>
      </c>
      <c r="O315" s="1">
        <f t="shared" si="38"/>
        <v>-77</v>
      </c>
    </row>
    <row r="316" spans="1:15" x14ac:dyDescent="0.3">
      <c r="A316" t="s">
        <v>414</v>
      </c>
      <c r="B316" t="s">
        <v>36</v>
      </c>
      <c r="C316" t="s">
        <v>409</v>
      </c>
      <c r="D316" s="13">
        <v>44166</v>
      </c>
      <c r="E316" s="18">
        <v>24</v>
      </c>
      <c r="F316" s="12">
        <v>15.5</v>
      </c>
      <c r="G316" s="20">
        <v>507</v>
      </c>
      <c r="H316" s="12">
        <v>14</v>
      </c>
      <c r="I316" s="12" t="s">
        <v>23</v>
      </c>
      <c r="J316" s="2">
        <v>21</v>
      </c>
      <c r="K316">
        <v>14.59</v>
      </c>
      <c r="L316" s="1">
        <v>1225</v>
      </c>
      <c r="M316">
        <f t="shared" si="36"/>
        <v>3</v>
      </c>
      <c r="N316">
        <f t="shared" si="37"/>
        <v>0.91000000000000014</v>
      </c>
      <c r="O316" s="1">
        <f t="shared" si="38"/>
        <v>-718</v>
      </c>
    </row>
    <row r="317" spans="1:15" x14ac:dyDescent="0.3">
      <c r="A317" t="s">
        <v>415</v>
      </c>
      <c r="B317" t="s">
        <v>36</v>
      </c>
      <c r="C317" t="s">
        <v>409</v>
      </c>
      <c r="D317" s="13">
        <v>44166</v>
      </c>
      <c r="E317" s="18">
        <v>79</v>
      </c>
      <c r="F317" s="12">
        <v>21.759999999999998</v>
      </c>
      <c r="G317" s="20">
        <v>1793</v>
      </c>
      <c r="H317" s="12">
        <v>43</v>
      </c>
      <c r="I317" s="12">
        <v>671</v>
      </c>
      <c r="J317" s="2">
        <v>63</v>
      </c>
      <c r="K317">
        <v>19.547999999999998</v>
      </c>
      <c r="L317" s="1">
        <v>1516</v>
      </c>
      <c r="M317">
        <f t="shared" si="36"/>
        <v>16</v>
      </c>
      <c r="N317">
        <f t="shared" si="37"/>
        <v>2.2119999999999997</v>
      </c>
      <c r="O317" s="1">
        <f t="shared" si="38"/>
        <v>277</v>
      </c>
    </row>
    <row r="318" spans="1:15" x14ac:dyDescent="0.3">
      <c r="A318" t="s">
        <v>416</v>
      </c>
      <c r="B318" t="s">
        <v>36</v>
      </c>
      <c r="C318" t="s">
        <v>409</v>
      </c>
      <c r="D318" s="13">
        <v>43891</v>
      </c>
      <c r="E318" s="18">
        <v>41</v>
      </c>
      <c r="F318" s="12">
        <v>35.08</v>
      </c>
      <c r="G318" s="20">
        <v>1508</v>
      </c>
      <c r="H318" s="12">
        <v>19</v>
      </c>
      <c r="I318" s="12">
        <v>747</v>
      </c>
      <c r="J318" s="2">
        <v>31</v>
      </c>
      <c r="K318">
        <v>29.58</v>
      </c>
      <c r="L318" s="1">
        <v>1273</v>
      </c>
      <c r="M318">
        <f t="shared" si="36"/>
        <v>10</v>
      </c>
      <c r="N318">
        <f t="shared" si="37"/>
        <v>5.5</v>
      </c>
      <c r="O318" s="1">
        <f t="shared" si="38"/>
        <v>235</v>
      </c>
    </row>
    <row r="319" spans="1:15" x14ac:dyDescent="0.3">
      <c r="A319" t="s">
        <v>417</v>
      </c>
      <c r="B319" t="s">
        <v>36</v>
      </c>
      <c r="C319" t="s">
        <v>409</v>
      </c>
      <c r="D319" s="13">
        <v>44166</v>
      </c>
      <c r="E319" s="18">
        <v>32</v>
      </c>
      <c r="F319" s="12">
        <v>24.02</v>
      </c>
      <c r="G319" s="20">
        <v>1186</v>
      </c>
      <c r="H319" s="12">
        <v>22</v>
      </c>
      <c r="I319" s="12">
        <v>1103</v>
      </c>
      <c r="J319" s="2">
        <v>38</v>
      </c>
      <c r="K319">
        <v>30.37</v>
      </c>
      <c r="L319" s="1">
        <v>1233</v>
      </c>
      <c r="M319">
        <f t="shared" si="36"/>
        <v>-6</v>
      </c>
      <c r="N319">
        <f t="shared" si="37"/>
        <v>-6.3500000000000014</v>
      </c>
      <c r="O319" s="1">
        <f t="shared" si="38"/>
        <v>-47</v>
      </c>
    </row>
    <row r="320" spans="1:15" x14ac:dyDescent="0.3">
      <c r="A320" t="s">
        <v>418</v>
      </c>
      <c r="B320" t="s">
        <v>36</v>
      </c>
      <c r="C320" t="s">
        <v>409</v>
      </c>
      <c r="D320" s="26">
        <v>44166</v>
      </c>
      <c r="E320" s="40">
        <v>53</v>
      </c>
      <c r="F320" s="12">
        <v>36.15</v>
      </c>
      <c r="G320" s="20">
        <v>1351</v>
      </c>
      <c r="H320" s="12">
        <v>30</v>
      </c>
      <c r="I320" s="12">
        <v>788</v>
      </c>
      <c r="J320" s="2">
        <v>50</v>
      </c>
      <c r="K320">
        <v>33.96</v>
      </c>
      <c r="L320" s="1">
        <v>1149</v>
      </c>
      <c r="M320">
        <f t="shared" si="36"/>
        <v>3</v>
      </c>
      <c r="N320">
        <f t="shared" si="37"/>
        <v>2.1899999999999977</v>
      </c>
      <c r="O320" s="1">
        <f t="shared" si="38"/>
        <v>202</v>
      </c>
    </row>
    <row r="321" spans="1:15" x14ac:dyDescent="0.3">
      <c r="A321" t="s">
        <v>419</v>
      </c>
      <c r="B321" t="s">
        <v>36</v>
      </c>
      <c r="C321" t="s">
        <v>409</v>
      </c>
      <c r="D321" s="13">
        <v>44166</v>
      </c>
      <c r="E321" s="18">
        <v>64</v>
      </c>
      <c r="F321" s="12">
        <v>41.304000000000002</v>
      </c>
      <c r="G321" s="20">
        <v>1909</v>
      </c>
      <c r="H321" s="12">
        <v>41</v>
      </c>
      <c r="I321" s="12">
        <v>1152</v>
      </c>
      <c r="J321" s="2">
        <v>52</v>
      </c>
      <c r="K321" s="35">
        <v>39.840000000000011</v>
      </c>
      <c r="L321" s="1">
        <v>1910</v>
      </c>
      <c r="M321">
        <f t="shared" si="36"/>
        <v>12</v>
      </c>
      <c r="N321">
        <f t="shared" si="37"/>
        <v>1.4639999999999915</v>
      </c>
      <c r="O321" s="1">
        <f t="shared" si="38"/>
        <v>-1</v>
      </c>
    </row>
    <row r="322" spans="1:15" x14ac:dyDescent="0.3">
      <c r="A322" t="s">
        <v>420</v>
      </c>
      <c r="B322" t="s">
        <v>36</v>
      </c>
      <c r="C322" t="s">
        <v>409</v>
      </c>
      <c r="D322" s="13">
        <v>44105</v>
      </c>
      <c r="E322" s="18">
        <v>49</v>
      </c>
      <c r="F322" s="12">
        <v>28.62</v>
      </c>
      <c r="G322" s="40">
        <v>757</v>
      </c>
      <c r="H322" s="18">
        <v>19</v>
      </c>
      <c r="I322" s="12">
        <v>155</v>
      </c>
      <c r="J322" s="2">
        <v>45</v>
      </c>
      <c r="K322">
        <v>26.11</v>
      </c>
      <c r="L322" s="1" t="s">
        <v>23</v>
      </c>
      <c r="M322">
        <f>SUM(E322-J322)</f>
        <v>4</v>
      </c>
      <c r="N322">
        <f>SUM(F322-K322)</f>
        <v>2.5100000000000016</v>
      </c>
      <c r="O322" s="1" t="s">
        <v>24</v>
      </c>
    </row>
    <row r="323" spans="1:15" x14ac:dyDescent="0.3">
      <c r="A323" t="s">
        <v>421</v>
      </c>
      <c r="B323" t="s">
        <v>36</v>
      </c>
      <c r="C323" t="s">
        <v>409</v>
      </c>
      <c r="D323" s="13">
        <v>44136</v>
      </c>
      <c r="E323" s="18">
        <v>21</v>
      </c>
      <c r="F323" s="12">
        <v>13.09</v>
      </c>
      <c r="G323" s="20">
        <v>242</v>
      </c>
      <c r="H323" s="12">
        <v>21</v>
      </c>
      <c r="I323" s="12">
        <v>242</v>
      </c>
      <c r="J323" s="2">
        <v>19</v>
      </c>
      <c r="K323">
        <v>13.54</v>
      </c>
      <c r="L323" s="1">
        <v>189</v>
      </c>
      <c r="M323">
        <f>SUM(E323-J323)</f>
        <v>2</v>
      </c>
      <c r="N323">
        <f>SUM(F323-K323)</f>
        <v>-0.44999999999999929</v>
      </c>
      <c r="O323" s="1">
        <f>SUM(G323-L323)</f>
        <v>53</v>
      </c>
    </row>
    <row r="324" spans="1:15" x14ac:dyDescent="0.3">
      <c r="A324" t="s">
        <v>422</v>
      </c>
      <c r="B324" t="s">
        <v>36</v>
      </c>
      <c r="C324" t="s">
        <v>409</v>
      </c>
      <c r="D324" s="26">
        <v>44166</v>
      </c>
      <c r="E324" s="40">
        <v>53</v>
      </c>
      <c r="F324" s="16">
        <v>95.891599999999997</v>
      </c>
      <c r="G324" s="29">
        <v>2325</v>
      </c>
      <c r="H324" s="12">
        <v>20</v>
      </c>
      <c r="I324" s="12">
        <v>1158</v>
      </c>
      <c r="J324" s="2" t="s">
        <v>423</v>
      </c>
      <c r="K324" t="s">
        <v>423</v>
      </c>
      <c r="L324" s="1" t="s">
        <v>423</v>
      </c>
      <c r="M324" t="s">
        <v>24</v>
      </c>
      <c r="N324" t="s">
        <v>24</v>
      </c>
      <c r="O324" s="1" t="s">
        <v>24</v>
      </c>
    </row>
    <row r="325" spans="1:15" x14ac:dyDescent="0.3">
      <c r="A325" t="s">
        <v>424</v>
      </c>
      <c r="B325" t="s">
        <v>36</v>
      </c>
      <c r="C325" t="s">
        <v>425</v>
      </c>
      <c r="D325" s="13">
        <v>43800</v>
      </c>
      <c r="E325" s="18">
        <v>55</v>
      </c>
      <c r="F325" s="12">
        <v>49.575000000000003</v>
      </c>
      <c r="G325" s="20">
        <v>1463</v>
      </c>
      <c r="H325" s="12">
        <v>16</v>
      </c>
      <c r="I325" s="12">
        <v>588</v>
      </c>
      <c r="J325" s="2">
        <v>51</v>
      </c>
      <c r="K325">
        <v>48.494999999999997</v>
      </c>
      <c r="L325" s="1">
        <v>1416</v>
      </c>
      <c r="M325">
        <f t="shared" ref="M325:O329" si="39">SUM(E325-J325)</f>
        <v>4</v>
      </c>
      <c r="N325">
        <f t="shared" si="39"/>
        <v>1.0800000000000054</v>
      </c>
      <c r="O325" s="1">
        <f t="shared" si="39"/>
        <v>47</v>
      </c>
    </row>
    <row r="326" spans="1:15" x14ac:dyDescent="0.3">
      <c r="A326" t="s">
        <v>426</v>
      </c>
      <c r="B326" t="s">
        <v>84</v>
      </c>
      <c r="C326" t="s">
        <v>427</v>
      </c>
      <c r="D326" s="13">
        <v>43739</v>
      </c>
      <c r="E326" s="18">
        <v>958</v>
      </c>
      <c r="F326" s="12">
        <v>509.11</v>
      </c>
      <c r="G326" s="20">
        <v>37326</v>
      </c>
      <c r="H326" s="12" t="s">
        <v>23</v>
      </c>
      <c r="I326" s="12" t="s">
        <v>23</v>
      </c>
      <c r="J326" s="32">
        <v>958</v>
      </c>
      <c r="K326" s="33">
        <v>509.11</v>
      </c>
      <c r="L326" s="34">
        <v>37326</v>
      </c>
      <c r="M326">
        <f t="shared" si="39"/>
        <v>0</v>
      </c>
      <c r="N326">
        <f t="shared" si="39"/>
        <v>0</v>
      </c>
      <c r="O326" s="1">
        <f t="shared" si="39"/>
        <v>0</v>
      </c>
    </row>
    <row r="327" spans="1:15" x14ac:dyDescent="0.3">
      <c r="A327" t="s">
        <v>428</v>
      </c>
      <c r="B327" t="s">
        <v>84</v>
      </c>
      <c r="C327" t="s">
        <v>427</v>
      </c>
      <c r="D327" s="13">
        <v>44166</v>
      </c>
      <c r="E327" s="18">
        <v>49</v>
      </c>
      <c r="F327" s="12">
        <v>32.700000000000003</v>
      </c>
      <c r="G327" s="20">
        <v>1444</v>
      </c>
      <c r="H327" s="12">
        <v>3</v>
      </c>
      <c r="I327" s="12">
        <v>90</v>
      </c>
      <c r="J327" s="2">
        <v>135</v>
      </c>
      <c r="K327" s="35">
        <v>166.78730000000002</v>
      </c>
      <c r="L327" s="1">
        <v>8349</v>
      </c>
      <c r="M327">
        <f t="shared" si="39"/>
        <v>-86</v>
      </c>
      <c r="N327">
        <f t="shared" si="39"/>
        <v>-134.08730000000003</v>
      </c>
      <c r="O327" s="1">
        <f t="shared" si="39"/>
        <v>-6905</v>
      </c>
    </row>
    <row r="328" spans="1:15" x14ac:dyDescent="0.3">
      <c r="A328" t="s">
        <v>429</v>
      </c>
      <c r="B328" t="s">
        <v>84</v>
      </c>
      <c r="C328" t="s">
        <v>427</v>
      </c>
      <c r="D328" s="13">
        <v>44287</v>
      </c>
      <c r="E328" s="18">
        <v>36</v>
      </c>
      <c r="F328" s="12">
        <v>20.224</v>
      </c>
      <c r="G328" s="20">
        <v>766</v>
      </c>
      <c r="H328" s="12">
        <v>33</v>
      </c>
      <c r="I328" s="12">
        <v>630</v>
      </c>
      <c r="J328" s="2">
        <v>36</v>
      </c>
      <c r="K328">
        <v>20.223800000000001</v>
      </c>
      <c r="L328" s="1">
        <v>766</v>
      </c>
      <c r="M328">
        <f t="shared" si="39"/>
        <v>0</v>
      </c>
      <c r="N328">
        <f t="shared" si="39"/>
        <v>1.9999999999953388E-4</v>
      </c>
      <c r="O328" s="1">
        <f t="shared" si="39"/>
        <v>0</v>
      </c>
    </row>
    <row r="329" spans="1:15" x14ac:dyDescent="0.3">
      <c r="A329" t="s">
        <v>430</v>
      </c>
      <c r="B329" t="s">
        <v>84</v>
      </c>
      <c r="C329" t="s">
        <v>427</v>
      </c>
      <c r="D329" s="13">
        <v>44166</v>
      </c>
      <c r="E329" s="18">
        <v>54</v>
      </c>
      <c r="F329" s="12">
        <v>22.21</v>
      </c>
      <c r="G329" s="20">
        <v>1157</v>
      </c>
      <c r="H329" s="12">
        <v>27</v>
      </c>
      <c r="I329" s="12">
        <v>605</v>
      </c>
      <c r="J329" s="2">
        <v>50</v>
      </c>
      <c r="K329">
        <v>21.6</v>
      </c>
      <c r="L329" s="1">
        <v>1137</v>
      </c>
      <c r="M329">
        <f t="shared" si="39"/>
        <v>4</v>
      </c>
      <c r="N329">
        <f t="shared" si="39"/>
        <v>0.60999999999999943</v>
      </c>
      <c r="O329" s="1">
        <f t="shared" si="39"/>
        <v>20</v>
      </c>
    </row>
    <row r="330" spans="1:15" x14ac:dyDescent="0.3">
      <c r="A330" t="s">
        <v>431</v>
      </c>
      <c r="B330" t="s">
        <v>84</v>
      </c>
      <c r="C330" t="s">
        <v>427</v>
      </c>
      <c r="D330" s="13">
        <v>43891</v>
      </c>
      <c r="E330" s="18">
        <v>14</v>
      </c>
      <c r="F330" s="12">
        <v>17.14</v>
      </c>
      <c r="G330" s="20" t="s">
        <v>23</v>
      </c>
      <c r="H330" s="12">
        <v>10</v>
      </c>
      <c r="I330" s="12" t="s">
        <v>23</v>
      </c>
      <c r="J330" s="2">
        <v>14</v>
      </c>
      <c r="K330">
        <v>17.14</v>
      </c>
      <c r="L330" s="1" t="s">
        <v>23</v>
      </c>
      <c r="M330">
        <f t="shared" ref="M330:M343" si="40">SUM(E330-J330)</f>
        <v>0</v>
      </c>
      <c r="N330">
        <f t="shared" ref="N330:N343" si="41">SUM(F330-K330)</f>
        <v>0</v>
      </c>
      <c r="O330" s="1" t="s">
        <v>24</v>
      </c>
    </row>
    <row r="331" spans="1:15" x14ac:dyDescent="0.3">
      <c r="A331" t="s">
        <v>432</v>
      </c>
      <c r="B331" t="s">
        <v>84</v>
      </c>
      <c r="C331" t="s">
        <v>427</v>
      </c>
      <c r="D331" s="13">
        <v>44166</v>
      </c>
      <c r="E331" s="18">
        <v>109</v>
      </c>
      <c r="F331" s="12">
        <v>212.08799999999999</v>
      </c>
      <c r="G331" s="20">
        <v>2786</v>
      </c>
      <c r="H331" s="12">
        <v>80</v>
      </c>
      <c r="I331" s="12">
        <v>2138</v>
      </c>
      <c r="J331" s="2">
        <v>102</v>
      </c>
      <c r="K331">
        <v>209.548</v>
      </c>
      <c r="L331" s="1">
        <v>2671</v>
      </c>
      <c r="M331">
        <f t="shared" si="40"/>
        <v>7</v>
      </c>
      <c r="N331">
        <f t="shared" si="41"/>
        <v>2.539999999999992</v>
      </c>
      <c r="O331" s="1">
        <f t="shared" ref="O331:O343" si="42">SUM(G331-L331)</f>
        <v>115</v>
      </c>
    </row>
    <row r="332" spans="1:15" x14ac:dyDescent="0.3">
      <c r="A332" t="s">
        <v>433</v>
      </c>
      <c r="B332" t="s">
        <v>84</v>
      </c>
      <c r="C332" t="s">
        <v>427</v>
      </c>
      <c r="D332" s="13">
        <v>43831</v>
      </c>
      <c r="E332" s="18">
        <v>99</v>
      </c>
      <c r="F332" s="12">
        <v>600.78</v>
      </c>
      <c r="G332" s="20">
        <v>1866</v>
      </c>
      <c r="H332" s="12">
        <v>99</v>
      </c>
      <c r="I332" s="12">
        <v>1866</v>
      </c>
      <c r="J332" s="2">
        <v>99</v>
      </c>
      <c r="K332">
        <v>600.78399999999999</v>
      </c>
      <c r="L332" s="1">
        <v>1866</v>
      </c>
      <c r="M332">
        <f t="shared" si="40"/>
        <v>0</v>
      </c>
      <c r="N332">
        <f t="shared" si="41"/>
        <v>-4.0000000000190994E-3</v>
      </c>
      <c r="O332" s="1">
        <f t="shared" si="42"/>
        <v>0</v>
      </c>
    </row>
    <row r="333" spans="1:15" x14ac:dyDescent="0.3">
      <c r="A333" t="s">
        <v>434</v>
      </c>
      <c r="B333" t="s">
        <v>84</v>
      </c>
      <c r="C333" t="s">
        <v>427</v>
      </c>
      <c r="D333" s="13">
        <v>44166</v>
      </c>
      <c r="E333" s="18">
        <v>21</v>
      </c>
      <c r="F333" s="16">
        <v>72.05</v>
      </c>
      <c r="G333" s="20">
        <v>704</v>
      </c>
      <c r="H333" s="12">
        <v>7</v>
      </c>
      <c r="I333" s="12" t="s">
        <v>23</v>
      </c>
      <c r="J333" s="2">
        <v>21</v>
      </c>
      <c r="K333">
        <v>72.05</v>
      </c>
      <c r="L333" s="1">
        <v>844</v>
      </c>
      <c r="M333">
        <f t="shared" si="40"/>
        <v>0</v>
      </c>
      <c r="N333">
        <f t="shared" si="41"/>
        <v>0</v>
      </c>
      <c r="O333" s="1">
        <f t="shared" si="42"/>
        <v>-140</v>
      </c>
    </row>
    <row r="334" spans="1:15" x14ac:dyDescent="0.3">
      <c r="A334" t="s">
        <v>435</v>
      </c>
      <c r="B334" t="s">
        <v>301</v>
      </c>
      <c r="C334" t="s">
        <v>436</v>
      </c>
      <c r="D334" s="13">
        <v>44166</v>
      </c>
      <c r="E334" s="18">
        <v>197</v>
      </c>
      <c r="F334" s="12">
        <v>182.7</v>
      </c>
      <c r="G334" s="20">
        <v>12081</v>
      </c>
      <c r="H334" s="12">
        <v>60</v>
      </c>
      <c r="I334" s="12">
        <v>3096</v>
      </c>
      <c r="J334" s="32">
        <v>211</v>
      </c>
      <c r="K334" s="33">
        <v>166.1</v>
      </c>
      <c r="L334" s="34">
        <v>10716</v>
      </c>
      <c r="M334">
        <f t="shared" si="40"/>
        <v>-14</v>
      </c>
      <c r="N334">
        <f t="shared" si="41"/>
        <v>16.599999999999994</v>
      </c>
      <c r="O334" s="1">
        <f t="shared" si="42"/>
        <v>1365</v>
      </c>
    </row>
    <row r="335" spans="1:15" x14ac:dyDescent="0.3">
      <c r="A335" t="s">
        <v>437</v>
      </c>
      <c r="B335" t="s">
        <v>301</v>
      </c>
      <c r="C335" t="s">
        <v>436</v>
      </c>
      <c r="D335" s="13">
        <v>43983</v>
      </c>
      <c r="E335" s="18">
        <v>164</v>
      </c>
      <c r="F335" s="12">
        <v>76.819999999999993</v>
      </c>
      <c r="G335" s="20">
        <v>3942</v>
      </c>
      <c r="H335" s="12">
        <v>128</v>
      </c>
      <c r="I335" s="12">
        <v>2396</v>
      </c>
      <c r="J335" s="2">
        <v>64</v>
      </c>
      <c r="K335" s="35">
        <v>26.63</v>
      </c>
      <c r="L335" s="1">
        <v>1347</v>
      </c>
      <c r="M335">
        <f t="shared" si="40"/>
        <v>100</v>
      </c>
      <c r="N335">
        <f t="shared" si="41"/>
        <v>50.19</v>
      </c>
      <c r="O335" s="1">
        <f t="shared" si="42"/>
        <v>2595</v>
      </c>
    </row>
    <row r="336" spans="1:15" x14ac:dyDescent="0.3">
      <c r="A336" t="s">
        <v>438</v>
      </c>
      <c r="B336" t="s">
        <v>130</v>
      </c>
      <c r="C336" t="s">
        <v>436</v>
      </c>
      <c r="D336" s="13">
        <v>44166</v>
      </c>
      <c r="E336" s="18">
        <v>128</v>
      </c>
      <c r="F336" s="12">
        <v>166.15</v>
      </c>
      <c r="G336" s="20">
        <v>5205</v>
      </c>
      <c r="H336" s="12">
        <v>62</v>
      </c>
      <c r="I336" s="12">
        <v>2394</v>
      </c>
      <c r="J336" s="2">
        <v>118</v>
      </c>
      <c r="K336">
        <v>163.98</v>
      </c>
      <c r="L336" s="1">
        <v>5118</v>
      </c>
      <c r="M336">
        <f t="shared" si="40"/>
        <v>10</v>
      </c>
      <c r="N336">
        <f t="shared" si="41"/>
        <v>2.1700000000000159</v>
      </c>
      <c r="O336" s="1">
        <f t="shared" si="42"/>
        <v>87</v>
      </c>
    </row>
    <row r="337" spans="1:15" x14ac:dyDescent="0.3">
      <c r="A337" t="s">
        <v>439</v>
      </c>
      <c r="B337" t="s">
        <v>130</v>
      </c>
      <c r="C337" t="s">
        <v>436</v>
      </c>
      <c r="D337" s="13">
        <v>44166</v>
      </c>
      <c r="E337" s="18">
        <v>334</v>
      </c>
      <c r="F337" s="12">
        <v>519.53</v>
      </c>
      <c r="G337" s="20">
        <v>28516</v>
      </c>
      <c r="H337" s="12">
        <v>44</v>
      </c>
      <c r="I337" s="12">
        <v>7266</v>
      </c>
      <c r="J337" s="2">
        <v>305</v>
      </c>
      <c r="K337">
        <v>732.62</v>
      </c>
      <c r="L337" s="1">
        <v>26524</v>
      </c>
      <c r="M337">
        <f t="shared" si="40"/>
        <v>29</v>
      </c>
      <c r="N337">
        <f t="shared" si="41"/>
        <v>-213.09000000000003</v>
      </c>
      <c r="O337" s="1">
        <f t="shared" si="42"/>
        <v>1992</v>
      </c>
    </row>
    <row r="338" spans="1:15" x14ac:dyDescent="0.3">
      <c r="A338" t="s">
        <v>440</v>
      </c>
      <c r="B338" t="s">
        <v>130</v>
      </c>
      <c r="C338" t="s">
        <v>436</v>
      </c>
      <c r="D338" s="13">
        <v>43891</v>
      </c>
      <c r="E338" s="18">
        <v>163</v>
      </c>
      <c r="F338" s="12">
        <v>258.06</v>
      </c>
      <c r="G338" s="20">
        <v>8628</v>
      </c>
      <c r="H338" s="12">
        <v>75</v>
      </c>
      <c r="I338" s="12">
        <v>3220</v>
      </c>
      <c r="J338" s="2">
        <v>165</v>
      </c>
      <c r="K338">
        <v>254.13</v>
      </c>
      <c r="L338" s="1">
        <v>8684</v>
      </c>
      <c r="M338">
        <f t="shared" si="40"/>
        <v>-2</v>
      </c>
      <c r="N338">
        <f t="shared" si="41"/>
        <v>3.9300000000000068</v>
      </c>
      <c r="O338" s="1">
        <f t="shared" si="42"/>
        <v>-56</v>
      </c>
    </row>
    <row r="339" spans="1:15" x14ac:dyDescent="0.3">
      <c r="A339" t="s">
        <v>441</v>
      </c>
      <c r="B339" t="s">
        <v>21</v>
      </c>
      <c r="C339" t="s">
        <v>442</v>
      </c>
      <c r="D339" s="13">
        <v>44166</v>
      </c>
      <c r="E339" s="18">
        <v>115</v>
      </c>
      <c r="F339" s="12">
        <v>138.38999999999999</v>
      </c>
      <c r="G339" s="20">
        <v>3356</v>
      </c>
      <c r="H339" s="12">
        <v>80</v>
      </c>
      <c r="I339" s="12">
        <v>2058</v>
      </c>
      <c r="J339" s="2">
        <v>115</v>
      </c>
      <c r="K339">
        <v>138.96</v>
      </c>
      <c r="L339" s="1">
        <v>3397</v>
      </c>
      <c r="M339">
        <f t="shared" si="40"/>
        <v>0</v>
      </c>
      <c r="N339">
        <f t="shared" si="41"/>
        <v>-0.5700000000000216</v>
      </c>
      <c r="O339" s="1">
        <f t="shared" si="42"/>
        <v>-41</v>
      </c>
    </row>
    <row r="340" spans="1:15" x14ac:dyDescent="0.3">
      <c r="A340" t="s">
        <v>443</v>
      </c>
      <c r="B340" t="s">
        <v>21</v>
      </c>
      <c r="C340" t="s">
        <v>442</v>
      </c>
      <c r="D340" s="13">
        <v>43891</v>
      </c>
      <c r="E340" s="18">
        <v>94</v>
      </c>
      <c r="F340" s="16">
        <v>128.99539999999999</v>
      </c>
      <c r="G340" s="29">
        <v>3607</v>
      </c>
      <c r="H340" s="12">
        <v>66</v>
      </c>
      <c r="I340" s="12">
        <v>1339</v>
      </c>
      <c r="J340" s="2">
        <v>68</v>
      </c>
      <c r="K340" s="35">
        <v>99.430000000000021</v>
      </c>
      <c r="L340" s="1">
        <v>3121</v>
      </c>
      <c r="M340">
        <f t="shared" si="40"/>
        <v>26</v>
      </c>
      <c r="N340">
        <f t="shared" si="41"/>
        <v>29.565399999999968</v>
      </c>
      <c r="O340" s="1">
        <f t="shared" si="42"/>
        <v>486</v>
      </c>
    </row>
    <row r="341" spans="1:15" x14ac:dyDescent="0.3">
      <c r="A341" t="s">
        <v>444</v>
      </c>
      <c r="B341" t="s">
        <v>84</v>
      </c>
      <c r="C341" t="s">
        <v>445</v>
      </c>
      <c r="D341" s="13">
        <v>43800</v>
      </c>
      <c r="E341" s="18">
        <v>10</v>
      </c>
      <c r="F341" s="12">
        <v>18.23</v>
      </c>
      <c r="G341" s="20">
        <v>298</v>
      </c>
      <c r="H341" s="12" t="s">
        <v>23</v>
      </c>
      <c r="I341" s="12" t="s">
        <v>23</v>
      </c>
      <c r="J341" s="32">
        <v>10</v>
      </c>
      <c r="K341" s="33">
        <v>18.23</v>
      </c>
      <c r="L341" s="34">
        <v>298</v>
      </c>
      <c r="M341">
        <f t="shared" si="40"/>
        <v>0</v>
      </c>
      <c r="N341">
        <f t="shared" si="41"/>
        <v>0</v>
      </c>
      <c r="O341" s="1">
        <f t="shared" si="42"/>
        <v>0</v>
      </c>
    </row>
    <row r="342" spans="1:15" x14ac:dyDescent="0.3">
      <c r="A342" t="s">
        <v>446</v>
      </c>
      <c r="B342" t="s">
        <v>84</v>
      </c>
      <c r="C342" t="s">
        <v>445</v>
      </c>
      <c r="D342" s="13">
        <v>44287</v>
      </c>
      <c r="E342" s="18">
        <v>104</v>
      </c>
      <c r="F342" s="12">
        <v>175.8</v>
      </c>
      <c r="G342" s="20">
        <v>4157</v>
      </c>
      <c r="H342" s="12">
        <v>25</v>
      </c>
      <c r="I342" s="12">
        <v>749</v>
      </c>
      <c r="J342" s="2">
        <v>96</v>
      </c>
      <c r="K342">
        <v>168.47</v>
      </c>
      <c r="L342" s="1">
        <v>3875</v>
      </c>
      <c r="M342">
        <f t="shared" si="40"/>
        <v>8</v>
      </c>
      <c r="N342">
        <f t="shared" si="41"/>
        <v>7.3300000000000125</v>
      </c>
      <c r="O342" s="1">
        <f t="shared" si="42"/>
        <v>282</v>
      </c>
    </row>
    <row r="343" spans="1:15" x14ac:dyDescent="0.3">
      <c r="A343" t="s">
        <v>447</v>
      </c>
      <c r="B343" t="s">
        <v>84</v>
      </c>
      <c r="C343" t="s">
        <v>445</v>
      </c>
      <c r="D343" s="13">
        <v>43070</v>
      </c>
      <c r="E343" s="18">
        <v>20</v>
      </c>
      <c r="F343" s="12">
        <v>28.200000000000003</v>
      </c>
      <c r="G343" s="20">
        <v>561</v>
      </c>
      <c r="H343" s="12">
        <v>12</v>
      </c>
      <c r="I343" s="12">
        <v>149</v>
      </c>
      <c r="J343" s="2">
        <v>20</v>
      </c>
      <c r="K343" s="35">
        <v>28.200000000000003</v>
      </c>
      <c r="L343" s="1">
        <v>561</v>
      </c>
      <c r="M343">
        <f t="shared" si="40"/>
        <v>0</v>
      </c>
      <c r="N343">
        <f t="shared" si="41"/>
        <v>0</v>
      </c>
      <c r="O343" s="1">
        <f t="shared" si="42"/>
        <v>0</v>
      </c>
    </row>
    <row r="344" spans="1:15" x14ac:dyDescent="0.3">
      <c r="A344" t="s">
        <v>448</v>
      </c>
      <c r="B344" t="s">
        <v>84</v>
      </c>
      <c r="C344" t="s">
        <v>445</v>
      </c>
      <c r="D344" s="40" t="s">
        <v>449</v>
      </c>
      <c r="E344" s="18" t="s">
        <v>449</v>
      </c>
      <c r="F344" s="12" t="s">
        <v>449</v>
      </c>
      <c r="G344" s="20" t="s">
        <v>449</v>
      </c>
      <c r="H344" s="12" t="s">
        <v>449</v>
      </c>
      <c r="I344" s="12" t="s">
        <v>449</v>
      </c>
      <c r="J344" s="18" t="s">
        <v>449</v>
      </c>
      <c r="K344" s="12" t="s">
        <v>449</v>
      </c>
      <c r="L344" s="20" t="s">
        <v>449</v>
      </c>
      <c r="M344" t="s">
        <v>24</v>
      </c>
      <c r="N344" t="s">
        <v>24</v>
      </c>
      <c r="O344" s="1" t="s">
        <v>24</v>
      </c>
    </row>
    <row r="345" spans="1:15" x14ac:dyDescent="0.3">
      <c r="A345" t="s">
        <v>450</v>
      </c>
      <c r="B345" t="s">
        <v>84</v>
      </c>
      <c r="C345" t="s">
        <v>445</v>
      </c>
      <c r="D345" s="13">
        <v>44136</v>
      </c>
      <c r="E345" s="18">
        <v>213</v>
      </c>
      <c r="F345" s="12">
        <v>246.88</v>
      </c>
      <c r="G345" s="20">
        <v>9569</v>
      </c>
      <c r="H345" s="12">
        <v>213</v>
      </c>
      <c r="I345" s="12">
        <v>9569</v>
      </c>
      <c r="J345" s="2">
        <v>182</v>
      </c>
      <c r="K345">
        <v>206</v>
      </c>
      <c r="L345" s="1">
        <v>8313</v>
      </c>
      <c r="M345">
        <f t="shared" ref="M345:O348" si="43">SUM(E345-J345)</f>
        <v>31</v>
      </c>
      <c r="N345">
        <f t="shared" si="43"/>
        <v>40.879999999999995</v>
      </c>
      <c r="O345" s="1">
        <f t="shared" si="43"/>
        <v>1256</v>
      </c>
    </row>
    <row r="346" spans="1:15" x14ac:dyDescent="0.3">
      <c r="A346" t="s">
        <v>451</v>
      </c>
      <c r="B346" t="s">
        <v>84</v>
      </c>
      <c r="C346" t="s">
        <v>445</v>
      </c>
      <c r="D346" s="13">
        <v>44105</v>
      </c>
      <c r="E346" s="18">
        <v>22</v>
      </c>
      <c r="F346" s="16">
        <v>46.51</v>
      </c>
      <c r="G346" s="20">
        <v>565</v>
      </c>
      <c r="H346" s="12">
        <v>17</v>
      </c>
      <c r="I346" s="12">
        <v>451</v>
      </c>
      <c r="J346" s="2">
        <v>40</v>
      </c>
      <c r="K346">
        <v>39.177999999999997</v>
      </c>
      <c r="L346" s="1">
        <v>1218</v>
      </c>
      <c r="M346">
        <f t="shared" si="43"/>
        <v>-18</v>
      </c>
      <c r="N346">
        <f t="shared" si="43"/>
        <v>7.3320000000000007</v>
      </c>
      <c r="O346" s="1">
        <f t="shared" si="43"/>
        <v>-653</v>
      </c>
    </row>
    <row r="347" spans="1:15" x14ac:dyDescent="0.3">
      <c r="A347" t="s">
        <v>452</v>
      </c>
      <c r="B347" t="s">
        <v>84</v>
      </c>
      <c r="C347" t="s">
        <v>445</v>
      </c>
      <c r="D347" s="13">
        <v>44166</v>
      </c>
      <c r="E347" s="18">
        <v>40</v>
      </c>
      <c r="F347" s="12">
        <v>98.69</v>
      </c>
      <c r="G347" s="20">
        <v>6041</v>
      </c>
      <c r="H347" s="12">
        <v>40</v>
      </c>
      <c r="I347" s="12">
        <v>6041</v>
      </c>
      <c r="J347" s="2">
        <v>18</v>
      </c>
      <c r="K347" s="35">
        <v>12.209999999999997</v>
      </c>
      <c r="L347" s="1">
        <v>522</v>
      </c>
      <c r="M347">
        <f t="shared" si="43"/>
        <v>22</v>
      </c>
      <c r="N347">
        <f t="shared" si="43"/>
        <v>86.48</v>
      </c>
      <c r="O347" s="1">
        <f t="shared" si="43"/>
        <v>5519</v>
      </c>
    </row>
    <row r="348" spans="1:15" x14ac:dyDescent="0.3">
      <c r="A348" t="s">
        <v>453</v>
      </c>
      <c r="B348" t="s">
        <v>84</v>
      </c>
      <c r="C348" t="s">
        <v>445</v>
      </c>
      <c r="D348" s="26">
        <v>44044</v>
      </c>
      <c r="E348" s="40">
        <v>53</v>
      </c>
      <c r="F348" s="12">
        <v>95.89</v>
      </c>
      <c r="G348" s="20">
        <v>2325</v>
      </c>
      <c r="H348" s="12">
        <v>20</v>
      </c>
      <c r="I348" s="20">
        <v>1158</v>
      </c>
      <c r="J348" s="44">
        <v>53</v>
      </c>
      <c r="K348">
        <v>95.891599999999997</v>
      </c>
      <c r="L348" s="1">
        <v>2325</v>
      </c>
      <c r="M348">
        <f t="shared" si="43"/>
        <v>0</v>
      </c>
      <c r="N348">
        <f t="shared" si="43"/>
        <v>-1.5999999999962711E-3</v>
      </c>
      <c r="O348" s="1">
        <f t="shared" si="43"/>
        <v>0</v>
      </c>
    </row>
  </sheetData>
  <sortState ref="A3:O348">
    <sortCondition ref="C3:C348"/>
  </sortState>
  <mergeCells count="4">
    <mergeCell ref="E1:G1"/>
    <mergeCell ref="H1:I1"/>
    <mergeCell ref="J1:L1"/>
    <mergeCell ref="M1:O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25B8B-4167-4EE9-81D7-A6033DAF1FCF}">
  <dimension ref="A2:F13"/>
  <sheetViews>
    <sheetView workbookViewId="0">
      <selection activeCell="H18" sqref="H18"/>
    </sheetView>
  </sheetViews>
  <sheetFormatPr defaultRowHeight="14.4" x14ac:dyDescent="0.3"/>
  <cols>
    <col min="1" max="1" width="24.44140625" bestFit="1" customWidth="1"/>
    <col min="2" max="2" width="18.33203125" bestFit="1" customWidth="1"/>
    <col min="3" max="3" width="22" bestFit="1" customWidth="1"/>
    <col min="4" max="4" width="18.6640625" bestFit="1" customWidth="1"/>
    <col min="5" max="5" width="21" bestFit="1" customWidth="1"/>
    <col min="6" max="6" width="21.6640625" bestFit="1" customWidth="1"/>
  </cols>
  <sheetData>
    <row r="2" spans="1:6" x14ac:dyDescent="0.3">
      <c r="B2" s="50" t="s">
        <v>4</v>
      </c>
      <c r="C2" s="50"/>
      <c r="D2" s="50"/>
      <c r="E2" s="50" t="s">
        <v>454</v>
      </c>
      <c r="F2" s="50"/>
    </row>
    <row r="3" spans="1:6" x14ac:dyDescent="0.3">
      <c r="A3" s="38" t="s">
        <v>9</v>
      </c>
      <c r="B3" t="s">
        <v>455</v>
      </c>
      <c r="C3" t="s">
        <v>456</v>
      </c>
      <c r="D3" t="s">
        <v>457</v>
      </c>
      <c r="E3" t="s">
        <v>458</v>
      </c>
      <c r="F3" t="s">
        <v>459</v>
      </c>
    </row>
    <row r="4" spans="1:6" x14ac:dyDescent="0.3">
      <c r="A4" t="s">
        <v>29</v>
      </c>
      <c r="B4">
        <v>2008</v>
      </c>
      <c r="C4">
        <v>4264.0376999999999</v>
      </c>
      <c r="D4">
        <v>107994</v>
      </c>
      <c r="E4">
        <v>1440.4</v>
      </c>
      <c r="F4">
        <v>48260</v>
      </c>
    </row>
    <row r="5" spans="1:6" x14ac:dyDescent="0.3">
      <c r="A5" t="s">
        <v>74</v>
      </c>
      <c r="B5">
        <v>1275</v>
      </c>
      <c r="C5">
        <v>1978.1470000000002</v>
      </c>
      <c r="D5">
        <v>60633</v>
      </c>
      <c r="E5">
        <v>745</v>
      </c>
      <c r="F5">
        <v>30294</v>
      </c>
    </row>
    <row r="6" spans="1:6" x14ac:dyDescent="0.3">
      <c r="A6" t="s">
        <v>254</v>
      </c>
      <c r="B6">
        <v>4149</v>
      </c>
      <c r="C6">
        <v>2800.3814139097967</v>
      </c>
      <c r="D6">
        <v>355644.23223433731</v>
      </c>
      <c r="E6">
        <v>2281.73</v>
      </c>
      <c r="F6">
        <v>165609.60000000001</v>
      </c>
    </row>
    <row r="7" spans="1:6" x14ac:dyDescent="0.3">
      <c r="A7" t="s">
        <v>118</v>
      </c>
      <c r="B7">
        <v>736</v>
      </c>
      <c r="C7">
        <v>1174.8489999999999</v>
      </c>
      <c r="D7">
        <v>33791</v>
      </c>
      <c r="E7">
        <v>343</v>
      </c>
      <c r="F7">
        <v>12815</v>
      </c>
    </row>
    <row r="8" spans="1:6" x14ac:dyDescent="0.3">
      <c r="A8" t="s">
        <v>59</v>
      </c>
      <c r="B8">
        <v>2755</v>
      </c>
      <c r="C8">
        <v>3577.5721336431752</v>
      </c>
      <c r="D8">
        <v>168432.25</v>
      </c>
      <c r="E8">
        <v>1116</v>
      </c>
      <c r="F8">
        <v>53653</v>
      </c>
    </row>
    <row r="9" spans="1:6" x14ac:dyDescent="0.3">
      <c r="A9" t="s">
        <v>36</v>
      </c>
      <c r="B9">
        <v>3621</v>
      </c>
      <c r="C9">
        <v>4399.3331294569989</v>
      </c>
      <c r="D9">
        <v>159779</v>
      </c>
      <c r="E9">
        <v>1980.6147000000001</v>
      </c>
      <c r="F9">
        <v>78590</v>
      </c>
    </row>
    <row r="10" spans="1:6" x14ac:dyDescent="0.3">
      <c r="A10" t="s">
        <v>21</v>
      </c>
      <c r="B10">
        <v>2012</v>
      </c>
      <c r="C10">
        <v>1966.2683999999999</v>
      </c>
      <c r="D10">
        <v>68081</v>
      </c>
      <c r="E10">
        <v>1289</v>
      </c>
      <c r="F10">
        <v>38601</v>
      </c>
    </row>
    <row r="11" spans="1:6" x14ac:dyDescent="0.3">
      <c r="A11" t="s">
        <v>84</v>
      </c>
      <c r="B11">
        <v>2714</v>
      </c>
      <c r="C11">
        <v>3479.2680000000018</v>
      </c>
      <c r="D11">
        <v>99600</v>
      </c>
      <c r="E11">
        <v>1028</v>
      </c>
      <c r="F11">
        <v>35063</v>
      </c>
    </row>
    <row r="12" spans="1:6" x14ac:dyDescent="0.3">
      <c r="A12" t="s">
        <v>301</v>
      </c>
      <c r="B12">
        <v>2311</v>
      </c>
      <c r="C12">
        <v>2609.5169999999998</v>
      </c>
      <c r="D12">
        <v>108790</v>
      </c>
      <c r="E12">
        <v>1127</v>
      </c>
      <c r="F12">
        <v>43439</v>
      </c>
    </row>
    <row r="13" spans="1:6" x14ac:dyDescent="0.3">
      <c r="A13" t="s">
        <v>460</v>
      </c>
      <c r="B13">
        <v>21581</v>
      </c>
      <c r="C13">
        <v>26249.373777009976</v>
      </c>
      <c r="D13">
        <v>1162744.4822343374</v>
      </c>
      <c r="E13">
        <v>11350.744699999999</v>
      </c>
      <c r="F13">
        <v>506324.6</v>
      </c>
    </row>
  </sheetData>
  <mergeCells count="2">
    <mergeCell ref="E2:F2"/>
    <mergeCell ref="B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E3BB5EC0820046B6AB99762EAF1959" ma:contentTypeVersion="14" ma:contentTypeDescription="Create a new document." ma:contentTypeScope="" ma:versionID="25552fed284dc117238d8c6b4bc26e00">
  <xsd:schema xmlns:xsd="http://www.w3.org/2001/XMLSchema" xmlns:xs="http://www.w3.org/2001/XMLSchema" xmlns:p="http://schemas.microsoft.com/office/2006/metadata/properties" xmlns:ns3="28bc5fab-b8e1-4df0-83ff-39138a5bb117" xmlns:ns4="42e67cea-1127-41b5-9a45-bcc1ca02e02a" targetNamespace="http://schemas.microsoft.com/office/2006/metadata/properties" ma:root="true" ma:fieldsID="5cc0d7161e0130608a27b0d28d7b056f" ns3:_="" ns4:_="">
    <xsd:import namespace="28bc5fab-b8e1-4df0-83ff-39138a5bb117"/>
    <xsd:import namespace="42e67cea-1127-41b5-9a45-bcc1ca02e02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Location" minOccurs="0"/>
                <xsd:element ref="ns4:MediaServiceOCR"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bc5fab-b8e1-4df0-83ff-39138a5bb11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e67cea-1127-41b5-9a45-bcc1ca02e02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ED85B9-A087-4472-BC5F-FC721D39B66F}">
  <ds:schemaRefs>
    <ds:schemaRef ds:uri="28bc5fab-b8e1-4df0-83ff-39138a5bb117"/>
    <ds:schemaRef ds:uri="http://schemas.microsoft.com/office/2006/metadata/properties"/>
    <ds:schemaRef ds:uri="http://purl.org/dc/terms/"/>
    <ds:schemaRef ds:uri="http://schemas.microsoft.com/office/2006/documentManagement/types"/>
    <ds:schemaRef ds:uri="42e67cea-1127-41b5-9a45-bcc1ca02e02a"/>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5241ECA-7468-4504-B368-CD1979C26F66}">
  <ds:schemaRefs>
    <ds:schemaRef ds:uri="http://schemas.microsoft.com/sharepoint/v3/contenttype/forms"/>
  </ds:schemaRefs>
</ds:datastoreItem>
</file>

<file path=customXml/itemProps3.xml><?xml version="1.0" encoding="utf-8"?>
<ds:datastoreItem xmlns:ds="http://schemas.openxmlformats.org/officeDocument/2006/customXml" ds:itemID="{95064872-53BB-4BA1-9937-CA6146566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bc5fab-b8e1-4df0-83ff-39138a5bb117"/>
    <ds:schemaRef ds:uri="42e67cea-1127-41b5-9a45-bcc1ca02e0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Brownfield land register data</vt:lpstr>
      <vt:lpstr>Regional breakdown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Ally Davies</dc:creator>
  <cp:keywords/>
  <dc:description/>
  <cp:lastModifiedBy>Ally Davies</cp:lastModifiedBy>
  <cp:revision/>
  <dcterms:created xsi:type="dcterms:W3CDTF">2021-11-08T15:11:01Z</dcterms:created>
  <dcterms:modified xsi:type="dcterms:W3CDTF">2021-11-17T12:03:32Z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0x01010040E3BB5EC0820046B6AB99762EAF1959</vt:lpwstr>
  </property>
</Properties>
</file>